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fileSharing readOnlyRecommended="1"/>
  <workbookPr defaultThemeVersion="166925"/>
  <mc:AlternateContent xmlns:mc="http://schemas.openxmlformats.org/markup-compatibility/2006">
    <mc:Choice Requires="x15">
      <x15ac:absPath xmlns:x15ac="http://schemas.microsoft.com/office/spreadsheetml/2010/11/ac" url="G:\Kommentus\Upphandling\Upphandlingar\E-litteratur\E-litteratur 2022\13. Avtalsvård\Stödbilagor\"/>
    </mc:Choice>
  </mc:AlternateContent>
  <xr:revisionPtr revIDLastSave="0" documentId="13_ncr:1_{CF0DCB72-6EEF-4C94-B5C9-73808F32E551}" xr6:coauthVersionLast="47" xr6:coauthVersionMax="47" xr10:uidLastSave="{00000000-0000-0000-0000-000000000000}"/>
  <bookViews>
    <workbookView xWindow="28680" yWindow="-120" windowWidth="29040" windowHeight="15840" xr2:uid="{600C5E34-7A7D-4AEE-818D-806DBDEFBD94}"/>
  </bookViews>
  <sheets>
    <sheet name="Utvärdering" sheetId="3" r:id="rId1"/>
    <sheet name="Betygsnivåer"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2" i="3" l="1"/>
  <c r="T21" i="3"/>
  <c r="T20" i="3"/>
  <c r="T19" i="3"/>
  <c r="T18" i="3"/>
  <c r="T17" i="3"/>
  <c r="T16" i="3"/>
  <c r="I17" i="3"/>
  <c r="K17" i="3" s="1"/>
  <c r="I16" i="3"/>
  <c r="V22" i="3" l="1"/>
  <c r="W22" i="3"/>
  <c r="V21" i="3"/>
  <c r="W21" i="3" s="1"/>
  <c r="V20" i="3"/>
  <c r="W20" i="3" s="1"/>
  <c r="V19" i="3"/>
  <c r="W19" i="3" s="1"/>
  <c r="V18" i="3"/>
  <c r="W18" i="3" s="1"/>
  <c r="L17" i="3"/>
  <c r="K16" i="3"/>
  <c r="L16" i="3" s="1"/>
  <c r="I18" i="3"/>
  <c r="I19" i="3"/>
  <c r="I20" i="3"/>
  <c r="I21" i="3"/>
  <c r="I22" i="3"/>
  <c r="K22" i="3" l="1"/>
  <c r="L22" i="3" s="1"/>
  <c r="K19" i="3"/>
  <c r="L19" i="3" s="1"/>
  <c r="K20" i="3"/>
  <c r="L20" i="3" s="1"/>
  <c r="K21" i="3"/>
  <c r="L21" i="3" s="1"/>
  <c r="K18" i="3"/>
  <c r="L18" i="3" s="1"/>
  <c r="V17" i="3"/>
  <c r="W17" i="3" s="1"/>
  <c r="V16" i="3"/>
  <c r="W16" i="3" s="1"/>
  <c r="W23" i="3" s="1"/>
  <c r="L23" i="3" l="1"/>
  <c r="K23" i="3"/>
  <c r="V23" i="3"/>
  <c r="V24" i="3" s="1"/>
  <c r="L24" i="3" l="1"/>
  <c r="K24" i="3"/>
  <c r="J27" i="3" s="1"/>
</calcChain>
</file>

<file path=xl/sharedStrings.xml><?xml version="1.0" encoding="utf-8"?>
<sst xmlns="http://schemas.openxmlformats.org/spreadsheetml/2006/main" count="99" uniqueCount="50">
  <si>
    <t>FKU - utvärderingsmall</t>
  </si>
  <si>
    <t>Fyll i alla</t>
  </si>
  <si>
    <t>orangea fält</t>
  </si>
  <si>
    <t>Du utvärderar de inkomna svaren genom att mata in ramavtalsleverantörens poäng och pris i matrisen. Se flik "Betygsnivåer" för en beskrivning av hur ni poängsätter anbuden.</t>
  </si>
  <si>
    <r>
      <rPr>
        <u/>
        <sz val="11"/>
        <color rgb="FF000000"/>
        <rFont val="Calibri"/>
      </rPr>
      <t>Sätt kraven i prioritetsordning</t>
    </r>
    <r>
      <rPr>
        <sz val="11"/>
        <color rgb="FF000000"/>
        <rFont val="Calibri"/>
      </rPr>
      <t>. Det vill säga sätt det viktigaste som Krav 1. det näst viktigaste som Krav 2, o.s.v. Du behöver inte använda alla sju. Använd det antal du vill.</t>
    </r>
  </si>
  <si>
    <t>Utvärderingsmodellen ger prisavdrag för varje kriterium anbudet uppfyller. Lägst utvärderat pris erbjuder det ekonomiskt mest fördelaktiga anbudet.</t>
  </si>
  <si>
    <t>LEVERANTÖR:</t>
  </si>
  <si>
    <t>OverDrive</t>
  </si>
  <si>
    <t>Publizon</t>
  </si>
  <si>
    <t>AVROPSPRIS:</t>
  </si>
  <si>
    <r>
      <rPr>
        <b/>
        <sz val="11"/>
        <color rgb="FF000000"/>
        <rFont val="Calibri"/>
      </rPr>
      <t xml:space="preserve">Krav </t>
    </r>
    <r>
      <rPr>
        <i/>
        <sz val="11"/>
        <color rgb="FF000000"/>
        <rFont val="Calibri"/>
      </rPr>
      <t>(rullista)</t>
    </r>
  </si>
  <si>
    <r>
      <rPr>
        <b/>
        <sz val="11"/>
        <color rgb="FF000000"/>
        <rFont val="Calibri"/>
      </rPr>
      <t xml:space="preserve">Poäng </t>
    </r>
    <r>
      <rPr>
        <i/>
        <sz val="11"/>
        <color rgb="FF000000"/>
        <rFont val="Calibri"/>
      </rPr>
      <t>(rullista)</t>
    </r>
  </si>
  <si>
    <r>
      <t xml:space="preserve">Resultat </t>
    </r>
    <r>
      <rPr>
        <i/>
        <sz val="11"/>
        <color theme="1"/>
        <rFont val="Calibri"/>
        <family val="2"/>
        <scheme val="minor"/>
      </rPr>
      <t>(automatiskt)</t>
    </r>
  </si>
  <si>
    <t>Krav 1</t>
  </si>
  <si>
    <t>7x</t>
  </si>
  <si>
    <t>1 poäng</t>
  </si>
  <si>
    <t>2 poäng</t>
  </si>
  <si>
    <t>Krav 2</t>
  </si>
  <si>
    <t>6x</t>
  </si>
  <si>
    <t>Krav 3</t>
  </si>
  <si>
    <t>5x</t>
  </si>
  <si>
    <t>Krav 4</t>
  </si>
  <si>
    <t>4x</t>
  </si>
  <si>
    <t>Krav 5</t>
  </si>
  <si>
    <t>3x</t>
  </si>
  <si>
    <t>Krav 6</t>
  </si>
  <si>
    <t>2x</t>
  </si>
  <si>
    <t>Krav 7</t>
  </si>
  <si>
    <t>1x</t>
  </si>
  <si>
    <t>Prioritet</t>
  </si>
  <si>
    <t>Summa mervärde:</t>
  </si>
  <si>
    <t>UTVÄRDERAT PRIS</t>
  </si>
  <si>
    <t>VINNANDE RAMAVTALSLEVERANTÖR ÄR:</t>
  </si>
  <si>
    <t>Maximalt mervärdesavdrag i utvärderingen: 80%</t>
  </si>
  <si>
    <t>Pris - pris*(summa tilldelade mervärdespoäng/maximala viktade mervärdespoäng * 80%)</t>
  </si>
  <si>
    <t>Poängsätt leverantörernas svar</t>
  </si>
  <si>
    <r>
      <t xml:space="preserve">När ni fått svar från ramavtalsleverantörer betygssätter ni svaren enligt den här poängskalan med tillföljande motiveringar. Titta på motiveringarna och se vilken som bäst motsvarar er bedömning av svaret.
</t>
    </r>
    <r>
      <rPr>
        <b/>
        <sz val="11"/>
        <color theme="1"/>
        <rFont val="Calibri"/>
        <family val="2"/>
        <scheme val="minor"/>
      </rPr>
      <t>Till exempel</t>
    </r>
    <r>
      <rPr>
        <sz val="11"/>
        <color theme="1"/>
        <rFont val="Calibri"/>
        <family val="2"/>
        <scheme val="minor"/>
      </rPr>
      <t>: Om ni ställt krav på utbud om minst 100 böcker på de samiska språken och de svarar att de kan erbjuda 90. Då har de sannolikt nått upp till nivån "Acceptabla" mervärden eftersom de "delvis erbjuder de mervärden" ni efterfrågar.
Om det bör-kravet är det viktigaste för er sätter ni det på platsen för kriterium 1 och tilldelar det 1 poäng på flik "Utvärdering". Gå sedan vidare och fyll i kravuppfyllnaden och avropspriset så kommer modellen automatiskt räkna ut vinnaren.</t>
    </r>
  </si>
  <si>
    <t>Poäng/Nivå</t>
  </si>
  <si>
    <t>Ramavtalsleverantören bedöms:</t>
  </si>
  <si>
    <t>0 poäng</t>
  </si>
  <si>
    <t>Inga mervärden</t>
  </si>
  <si>
    <t>inte, eller till liten del, erbjuda de mervärden UM efterfrågar.</t>
  </si>
  <si>
    <t>Acceptabla mervärden</t>
  </si>
  <si>
    <t>delvis erbjuda de mervärden vi efterfrågar.</t>
  </si>
  <si>
    <t>Höga mervärden</t>
  </si>
  <si>
    <t>kunna erbjuda de mervärden vi efterfrågar till en hög grad och förväntas tillföra positiva resultat för leveransen.</t>
  </si>
  <si>
    <t>5 poäng</t>
  </si>
  <si>
    <t>Inget övrigt att önska</t>
  </si>
  <si>
    <t>kunna leverera efterfrågade mervärden i stort sett och med få eller inga undantag, på ett utmärkt sätt och till den grad vi efterfrågat.</t>
  </si>
  <si>
    <t>VÄLJ HÄR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</si>
</sst>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25"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10"/>
      <name val="Calibri"/>
      <family val="2"/>
      <scheme val="minor"/>
    </font>
    <font>
      <u/>
      <sz val="10"/>
      <name val="Calibri"/>
      <family val="2"/>
      <scheme val="minor"/>
    </font>
    <font>
      <sz val="8"/>
      <name val="Calibri"/>
      <family val="2"/>
      <scheme val="minor"/>
    </font>
    <font>
      <sz val="9"/>
      <color theme="1"/>
      <name val="Calibri"/>
      <family val="2"/>
      <scheme val="minor"/>
    </font>
    <font>
      <b/>
      <i/>
      <u/>
      <sz val="11"/>
      <color theme="1"/>
      <name val="Calibri"/>
      <family val="2"/>
      <scheme val="minor"/>
    </font>
    <font>
      <i/>
      <sz val="9"/>
      <color theme="1"/>
      <name val="Calibri"/>
      <family val="2"/>
      <scheme val="minor"/>
    </font>
    <font>
      <b/>
      <u/>
      <sz val="11"/>
      <color theme="1"/>
      <name val="Calibri"/>
      <family val="2"/>
      <scheme val="minor"/>
    </font>
    <font>
      <b/>
      <u/>
      <sz val="10"/>
      <name val="Calibri"/>
      <family val="2"/>
      <scheme val="minor"/>
    </font>
    <font>
      <b/>
      <u/>
      <sz val="14"/>
      <name val="Calibri"/>
      <family val="2"/>
      <scheme val="minor"/>
    </font>
    <font>
      <sz val="11"/>
      <color theme="0" tint="-4.9989318521683403E-2"/>
      <name val="Calibri"/>
      <family val="2"/>
      <scheme val="minor"/>
    </font>
    <font>
      <i/>
      <sz val="8"/>
      <color theme="1"/>
      <name val="Calibri"/>
      <family val="2"/>
      <scheme val="minor"/>
    </font>
    <font>
      <i/>
      <sz val="9"/>
      <color theme="0" tint="-4.9989318521683403E-2"/>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11"/>
      <color rgb="FF000000"/>
      <name val="Calibri"/>
    </font>
    <font>
      <i/>
      <sz val="11"/>
      <color rgb="FF000000"/>
      <name val="Calibri"/>
    </font>
    <font>
      <u/>
      <sz val="11"/>
      <color rgb="FF000000"/>
      <name val="Calibri"/>
    </font>
    <font>
      <sz val="11"/>
      <color rgb="FF000000"/>
      <name val="Calibri"/>
    </font>
    <font>
      <sz val="11"/>
      <color theme="0"/>
      <name val="Calibri"/>
      <family val="2"/>
      <scheme val="minor"/>
    </font>
    <font>
      <i/>
      <sz val="9"/>
      <color theme="0"/>
      <name val="Calibri"/>
      <family val="2"/>
      <scheme val="minor"/>
    </font>
  </fonts>
  <fills count="8">
    <fill>
      <patternFill patternType="none"/>
    </fill>
    <fill>
      <patternFill patternType="gray125"/>
    </fill>
    <fill>
      <patternFill patternType="solid">
        <fgColor rgb="FFEB4C1C"/>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03">
    <xf numFmtId="0" fontId="0" fillId="0" borderId="0" xfId="0"/>
    <xf numFmtId="0" fontId="0" fillId="2" borderId="0" xfId="0" applyFill="1"/>
    <xf numFmtId="0" fontId="0" fillId="2" borderId="9" xfId="0" applyFill="1" applyBorder="1"/>
    <xf numFmtId="0" fontId="0" fillId="0" borderId="9" xfId="0" applyBorder="1"/>
    <xf numFmtId="0" fontId="5" fillId="0" borderId="1" xfId="0" applyFont="1" applyBorder="1" applyAlignment="1">
      <alignment horizontal="left" vertical="center"/>
    </xf>
    <xf numFmtId="0" fontId="5" fillId="0" borderId="1" xfId="0" applyFont="1" applyBorder="1" applyAlignment="1">
      <alignment vertical="center"/>
    </xf>
    <xf numFmtId="0" fontId="0" fillId="2" borderId="11" xfId="0" applyFill="1" applyBorder="1"/>
    <xf numFmtId="0" fontId="0" fillId="0" borderId="11" xfId="0" applyBorder="1"/>
    <xf numFmtId="0" fontId="0" fillId="0" borderId="10" xfId="0" applyBorder="1"/>
    <xf numFmtId="0" fontId="0" fillId="3" borderId="13" xfId="0" applyFill="1" applyBorder="1"/>
    <xf numFmtId="0" fontId="0" fillId="3" borderId="14" xfId="0" applyFill="1" applyBorder="1"/>
    <xf numFmtId="0" fontId="0" fillId="3" borderId="15" xfId="0" applyFill="1" applyBorder="1"/>
    <xf numFmtId="0" fontId="0" fillId="3" borderId="9" xfId="0" applyFill="1" applyBorder="1"/>
    <xf numFmtId="0" fontId="0" fillId="3" borderId="16" xfId="0" applyFill="1" applyBorder="1"/>
    <xf numFmtId="0" fontId="0" fillId="3" borderId="0" xfId="0" applyFill="1"/>
    <xf numFmtId="0" fontId="0" fillId="3" borderId="17" xfId="0" applyFill="1" applyBorder="1"/>
    <xf numFmtId="0" fontId="0" fillId="3" borderId="11" xfId="0" applyFill="1" applyBorder="1"/>
    <xf numFmtId="0" fontId="1" fillId="3" borderId="11" xfId="0" applyFont="1" applyFill="1" applyBorder="1"/>
    <xf numFmtId="0" fontId="10" fillId="0" borderId="0" xfId="0" applyFont="1"/>
    <xf numFmtId="0" fontId="0" fillId="0" borderId="14" xfId="0" applyBorder="1"/>
    <xf numFmtId="0" fontId="13" fillId="3" borderId="6" xfId="0" applyFont="1" applyFill="1" applyBorder="1"/>
    <xf numFmtId="0" fontId="13" fillId="3" borderId="0" xfId="0" applyFont="1" applyFill="1"/>
    <xf numFmtId="0" fontId="13" fillId="3" borderId="5" xfId="0" applyFont="1" applyFill="1" applyBorder="1"/>
    <xf numFmtId="0" fontId="13" fillId="3" borderId="7" xfId="0" applyFont="1" applyFill="1" applyBorder="1"/>
    <xf numFmtId="0" fontId="8" fillId="3" borderId="8" xfId="0" applyFont="1" applyFill="1" applyBorder="1" applyAlignment="1">
      <alignment horizontal="center"/>
    </xf>
    <xf numFmtId="0" fontId="1" fillId="0" borderId="14" xfId="0" applyFont="1" applyBorder="1"/>
    <xf numFmtId="0" fontId="13" fillId="3" borderId="16" xfId="0" applyFont="1" applyFill="1" applyBorder="1"/>
    <xf numFmtId="9" fontId="13" fillId="3" borderId="9" xfId="0" applyNumberFormat="1" applyFont="1" applyFill="1" applyBorder="1" applyAlignment="1">
      <alignment horizontal="right" indent="1"/>
    </xf>
    <xf numFmtId="164" fontId="1" fillId="0" borderId="12" xfId="0" applyNumberFormat="1" applyFont="1" applyBorder="1" applyAlignment="1">
      <alignment horizontal="right" indent="1"/>
    </xf>
    <xf numFmtId="0" fontId="9" fillId="3" borderId="6" xfId="0" applyFont="1" applyFill="1" applyBorder="1" applyAlignment="1">
      <alignment horizontal="center"/>
    </xf>
    <xf numFmtId="0" fontId="9" fillId="3" borderId="5" xfId="0" applyFont="1" applyFill="1" applyBorder="1" applyAlignment="1">
      <alignment horizontal="center"/>
    </xf>
    <xf numFmtId="0" fontId="0" fillId="3" borderId="24" xfId="0" applyFill="1" applyBorder="1"/>
    <xf numFmtId="0" fontId="0" fillId="3" borderId="10" xfId="0" applyFill="1" applyBorder="1"/>
    <xf numFmtId="0" fontId="8" fillId="3" borderId="26" xfId="0" applyFont="1" applyFill="1" applyBorder="1" applyAlignment="1">
      <alignment horizontal="center"/>
    </xf>
    <xf numFmtId="0" fontId="1" fillId="0" borderId="27" xfId="0" applyFont="1" applyBorder="1" applyAlignment="1">
      <alignment horizontal="right" indent="1"/>
    </xf>
    <xf numFmtId="0" fontId="15" fillId="3" borderId="9" xfId="0" applyFont="1" applyFill="1" applyBorder="1" applyAlignment="1">
      <alignment horizontal="center"/>
    </xf>
    <xf numFmtId="0" fontId="9" fillId="3" borderId="9" xfId="0" applyFont="1" applyFill="1" applyBorder="1"/>
    <xf numFmtId="0" fontId="3" fillId="0" borderId="0" xfId="0" applyFont="1" applyAlignment="1">
      <alignment horizontal="right"/>
    </xf>
    <xf numFmtId="0" fontId="1" fillId="3" borderId="10" xfId="0" applyFont="1" applyFill="1" applyBorder="1"/>
    <xf numFmtId="0" fontId="13" fillId="3" borderId="9" xfId="0" applyFont="1" applyFill="1" applyBorder="1"/>
    <xf numFmtId="0" fontId="16" fillId="4" borderId="1" xfId="0" applyFont="1" applyFill="1" applyBorder="1" applyAlignment="1">
      <alignment horizontal="center"/>
    </xf>
    <xf numFmtId="0" fontId="7" fillId="0" borderId="0" xfId="0" applyFont="1" applyAlignment="1">
      <alignment horizontal="left"/>
    </xf>
    <xf numFmtId="0" fontId="14" fillId="0" borderId="0" xfId="0" applyFont="1"/>
    <xf numFmtId="0" fontId="7" fillId="7" borderId="1" xfId="0" applyFont="1" applyFill="1" applyBorder="1" applyAlignment="1" applyProtection="1">
      <alignment horizontal="center"/>
      <protection locked="0"/>
    </xf>
    <xf numFmtId="0" fontId="7" fillId="7" borderId="25" xfId="0" applyFont="1" applyFill="1" applyBorder="1" applyAlignment="1" applyProtection="1">
      <alignment horizontal="center"/>
      <protection locked="0"/>
    </xf>
    <xf numFmtId="0" fontId="3" fillId="7" borderId="0" xfId="0" applyFont="1" applyFill="1"/>
    <xf numFmtId="0" fontId="23" fillId="0" borderId="0" xfId="0" applyFont="1"/>
    <xf numFmtId="0" fontId="24" fillId="0" borderId="0" xfId="0" applyFont="1" applyAlignment="1">
      <alignment horizontal="center"/>
    </xf>
    <xf numFmtId="0" fontId="7" fillId="7" borderId="2" xfId="0" applyFont="1" applyFill="1" applyBorder="1" applyAlignment="1" applyProtection="1">
      <alignment horizontal="center"/>
      <protection locked="0"/>
    </xf>
    <xf numFmtId="0" fontId="7" fillId="7" borderId="3" xfId="0" applyFont="1" applyFill="1" applyBorder="1" applyAlignment="1" applyProtection="1">
      <alignment horizontal="center"/>
      <protection locked="0"/>
    </xf>
    <xf numFmtId="0" fontId="0" fillId="0" borderId="19" xfId="0" applyBorder="1" applyAlignment="1">
      <alignment horizontal="right" indent="1"/>
    </xf>
    <xf numFmtId="0" fontId="0" fillId="0" borderId="7" xfId="0" applyBorder="1" applyAlignment="1">
      <alignment horizontal="right" indent="1"/>
    </xf>
    <xf numFmtId="0" fontId="0" fillId="0" borderId="16" xfId="0" applyBorder="1" applyAlignment="1">
      <alignment horizontal="right" indent="1"/>
    </xf>
    <xf numFmtId="0" fontId="0" fillId="0" borderId="0" xfId="0" applyAlignment="1">
      <alignment horizontal="right" indent="1"/>
    </xf>
    <xf numFmtId="0" fontId="14" fillId="0" borderId="0" xfId="0" applyFont="1" applyAlignment="1">
      <alignment horizontal="center" vertical="top"/>
    </xf>
    <xf numFmtId="0" fontId="1" fillId="0" borderId="0" xfId="0" applyFont="1" applyAlignment="1">
      <alignment horizontal="center"/>
    </xf>
    <xf numFmtId="0" fontId="1" fillId="0" borderId="14" xfId="0" applyFont="1" applyBorder="1" applyAlignment="1">
      <alignment horizontal="center"/>
    </xf>
    <xf numFmtId="0" fontId="12" fillId="5" borderId="20" xfId="0" applyFont="1" applyFill="1" applyBorder="1" applyAlignment="1">
      <alignment horizontal="center"/>
    </xf>
    <xf numFmtId="0" fontId="12" fillId="5" borderId="21" xfId="0" applyFont="1" applyFill="1" applyBorder="1" applyAlignment="1">
      <alignment horizontal="center"/>
    </xf>
    <xf numFmtId="0" fontId="12" fillId="5" borderId="22" xfId="0" applyFont="1" applyFill="1" applyBorder="1" applyAlignment="1">
      <alignment horizontal="center"/>
    </xf>
    <xf numFmtId="0" fontId="17" fillId="0" borderId="0" xfId="0" applyFont="1" applyAlignment="1">
      <alignment horizontal="center"/>
    </xf>
    <xf numFmtId="0" fontId="14" fillId="0" borderId="0" xfId="0" applyFont="1" applyAlignment="1">
      <alignment horizontal="center"/>
    </xf>
    <xf numFmtId="0" fontId="0" fillId="3" borderId="28" xfId="0" applyFill="1" applyBorder="1" applyAlignment="1">
      <alignment horizontal="right" indent="1"/>
    </xf>
    <xf numFmtId="0" fontId="0" fillId="3" borderId="23" xfId="0" applyFill="1" applyBorder="1" applyAlignment="1">
      <alignment horizontal="right" indent="1"/>
    </xf>
    <xf numFmtId="0" fontId="0" fillId="3" borderId="4" xfId="0" applyFill="1" applyBorder="1" applyAlignment="1">
      <alignment horizontal="right" indent="1"/>
    </xf>
    <xf numFmtId="0" fontId="1" fillId="3" borderId="0" xfId="0" applyFont="1" applyFill="1" applyAlignment="1">
      <alignment horizontal="right" indent="1"/>
    </xf>
    <xf numFmtId="0" fontId="1" fillId="3" borderId="9" xfId="0" applyFont="1" applyFill="1" applyBorder="1" applyAlignment="1">
      <alignment horizontal="right" indent="1"/>
    </xf>
    <xf numFmtId="0" fontId="1" fillId="3" borderId="18" xfId="0" applyFont="1" applyFill="1" applyBorder="1" applyAlignment="1">
      <alignment horizontal="right" indent="1"/>
    </xf>
    <xf numFmtId="0" fontId="1" fillId="3" borderId="8" xfId="0" applyFont="1" applyFill="1" applyBorder="1" applyAlignment="1">
      <alignment horizontal="right" indent="1"/>
    </xf>
    <xf numFmtId="0" fontId="8" fillId="0" borderId="18" xfId="0" applyFont="1" applyBorder="1" applyAlignment="1">
      <alignment horizontal="center"/>
    </xf>
    <xf numFmtId="0" fontId="8" fillId="0" borderId="8" xfId="0" applyFont="1" applyBorder="1" applyAlignment="1">
      <alignment horizontal="center"/>
    </xf>
    <xf numFmtId="0" fontId="8" fillId="0" borderId="26" xfId="0" applyFont="1" applyBorder="1" applyAlignment="1">
      <alignment horizontal="center"/>
    </xf>
    <xf numFmtId="0" fontId="18" fillId="6" borderId="2" xfId="0" applyFont="1" applyFill="1" applyBorder="1" applyAlignment="1" applyProtection="1">
      <alignment horizontal="center"/>
      <protection locked="0"/>
    </xf>
    <xf numFmtId="0" fontId="18" fillId="6" borderId="8" xfId="0" applyFont="1" applyFill="1" applyBorder="1" applyAlignment="1" applyProtection="1">
      <alignment horizontal="center"/>
      <protection locked="0"/>
    </xf>
    <xf numFmtId="0" fontId="18" fillId="6" borderId="26" xfId="0" applyFont="1" applyFill="1" applyBorder="1" applyAlignment="1" applyProtection="1">
      <alignment horizontal="center"/>
      <protection locked="0"/>
    </xf>
    <xf numFmtId="0" fontId="1" fillId="3" borderId="2" xfId="0" applyFont="1" applyFill="1" applyBorder="1" applyAlignment="1">
      <alignment horizontal="right" indent="1"/>
    </xf>
    <xf numFmtId="0" fontId="8" fillId="0" borderId="2" xfId="0" applyFont="1" applyBorder="1" applyAlignment="1">
      <alignment horizontal="center"/>
    </xf>
    <xf numFmtId="0" fontId="0" fillId="0" borderId="0" xfId="0" applyAlignment="1">
      <alignment horizontal="left" wrapText="1"/>
    </xf>
    <xf numFmtId="0" fontId="22" fillId="0" borderId="0" xfId="0" applyFont="1" applyAlignment="1">
      <alignment horizontal="left" wrapText="1"/>
    </xf>
    <xf numFmtId="0" fontId="1" fillId="0" borderId="11" xfId="0" applyFont="1" applyBorder="1" applyAlignment="1">
      <alignment horizontal="center"/>
    </xf>
    <xf numFmtId="0" fontId="1" fillId="3" borderId="18" xfId="0" applyFont="1" applyFill="1" applyBorder="1" applyAlignment="1">
      <alignment horizontal="right" wrapText="1" indent="1"/>
    </xf>
    <xf numFmtId="0" fontId="1" fillId="3" borderId="3" xfId="0" applyFont="1" applyFill="1" applyBorder="1" applyAlignment="1">
      <alignment horizontal="right" wrapText="1" indent="1"/>
    </xf>
    <xf numFmtId="0" fontId="1" fillId="3" borderId="8" xfId="0" applyFont="1" applyFill="1" applyBorder="1" applyAlignment="1">
      <alignment horizontal="right" wrapText="1" indent="1"/>
    </xf>
    <xf numFmtId="0" fontId="19" fillId="0" borderId="8" xfId="0" applyFont="1" applyBorder="1" applyAlignment="1">
      <alignment horizontal="center" wrapText="1"/>
    </xf>
    <xf numFmtId="0" fontId="1" fillId="0" borderId="8" xfId="0" applyFont="1" applyBorder="1" applyAlignment="1">
      <alignment horizontal="center" wrapText="1"/>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26" xfId="0" applyFont="1" applyBorder="1" applyAlignment="1">
      <alignment horizontal="center" wrapText="1"/>
    </xf>
    <xf numFmtId="0" fontId="19" fillId="0" borderId="18" xfId="0" applyFont="1" applyBorder="1" applyAlignment="1">
      <alignment horizontal="center" wrapText="1"/>
    </xf>
    <xf numFmtId="0" fontId="19" fillId="0" borderId="2" xfId="0" applyFont="1" applyBorder="1" applyAlignment="1">
      <alignment horizontal="center" wrapText="1"/>
    </xf>
    <xf numFmtId="0" fontId="1" fillId="0" borderId="9" xfId="0" applyFont="1" applyBorder="1" applyAlignment="1">
      <alignment horizontal="center"/>
    </xf>
    <xf numFmtId="0" fontId="5" fillId="0" borderId="1" xfId="0" applyFont="1" applyBorder="1" applyAlignment="1">
      <alignment horizontal="left" vertical="center"/>
    </xf>
    <xf numFmtId="0" fontId="4" fillId="0" borderId="1" xfId="0" applyFont="1" applyBorder="1" applyAlignment="1">
      <alignment horizontal="left" vertical="top" wrapText="1" indent="1"/>
    </xf>
    <xf numFmtId="0" fontId="11" fillId="0" borderId="2" xfId="0" applyFont="1" applyBorder="1" applyAlignment="1">
      <alignment horizontal="center" wrapText="1"/>
    </xf>
    <xf numFmtId="0" fontId="11" fillId="0" borderId="8" xfId="0" applyFont="1" applyBorder="1" applyAlignment="1">
      <alignment horizont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1" xfId="0" applyFont="1" applyBorder="1" applyAlignment="1">
      <alignment horizontal="left" indent="1"/>
    </xf>
    <xf numFmtId="0" fontId="4" fillId="0" borderId="2" xfId="0" applyFont="1" applyBorder="1" applyAlignment="1">
      <alignment horizontal="left" indent="1"/>
    </xf>
    <xf numFmtId="0" fontId="4" fillId="0" borderId="8" xfId="0" applyFont="1" applyBorder="1" applyAlignment="1">
      <alignment horizontal="left" indent="1"/>
    </xf>
    <xf numFmtId="0" fontId="4" fillId="0" borderId="3" xfId="0" applyFont="1" applyBorder="1" applyAlignment="1">
      <alignment horizontal="left" indent="1"/>
    </xf>
    <xf numFmtId="0" fontId="11" fillId="0" borderId="3" xfId="0" applyFont="1" applyBorder="1" applyAlignment="1">
      <alignment horizontal="center" wrapText="1"/>
    </xf>
    <xf numFmtId="0" fontId="0" fillId="0" borderId="9" xfId="0" applyBorder="1" applyAlignment="1">
      <alignment horizontal="left" wrapText="1"/>
    </xf>
  </cellXfs>
  <cellStyles count="1">
    <cellStyle name="Normal" xfId="0" builtinId="0"/>
  </cellStyles>
  <dxfs count="0"/>
  <tableStyles count="0" defaultTableStyle="TableStyleMedium2" defaultPivotStyle="PivotStyleLight16"/>
  <colors>
    <mruColors>
      <color rgb="FFEB4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0</xdr:row>
      <xdr:rowOff>19051</xdr:rowOff>
    </xdr:from>
    <xdr:to>
      <xdr:col>3</xdr:col>
      <xdr:colOff>457200</xdr:colOff>
      <xdr:row>2</xdr:row>
      <xdr:rowOff>22599</xdr:rowOff>
    </xdr:to>
    <xdr:pic>
      <xdr:nvPicPr>
        <xdr:cNvPr id="2" name="Bildobjekt 1" descr="En bild som visar Teckensnitt, Grafik, text, logotyp&#10;&#10;Automatiskt genererad beskrivning">
          <a:extLst>
            <a:ext uri="{FF2B5EF4-FFF2-40B4-BE49-F238E27FC236}">
              <a16:creationId xmlns:a16="http://schemas.microsoft.com/office/drawing/2014/main" id="{A18C7987-A093-41CD-B631-BCC072251B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19051"/>
          <a:ext cx="923925" cy="38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85725</xdr:colOff>
      <xdr:row>0</xdr:row>
      <xdr:rowOff>19051</xdr:rowOff>
    </xdr:from>
    <xdr:to>
      <xdr:col>3</xdr:col>
      <xdr:colOff>400050</xdr:colOff>
      <xdr:row>2</xdr:row>
      <xdr:rowOff>18789</xdr:rowOff>
    </xdr:to>
    <xdr:pic>
      <xdr:nvPicPr>
        <xdr:cNvPr id="3" name="Bildobjekt 2" descr="En bild som visar Teckensnitt, Grafik, text, logotyp&#10;&#10;Automatiskt genererad beskrivning">
          <a:extLst>
            <a:ext uri="{FF2B5EF4-FFF2-40B4-BE49-F238E27FC236}">
              <a16:creationId xmlns:a16="http://schemas.microsoft.com/office/drawing/2014/main" id="{F3C7F99D-5F27-4FE2-319C-D1A2ADDA6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19051"/>
          <a:ext cx="923925" cy="380738"/>
        </a:xfrm>
        <a:prstGeom prst="rect">
          <a:avLst/>
        </a:prstGeom>
      </xdr:spPr>
    </xdr:pic>
    <xdr:clientData/>
  </xdr:twoCellAnchor>
  <xdr:twoCellAnchor editAs="oneCell">
    <xdr:from>
      <xdr:col>7</xdr:col>
      <xdr:colOff>542925</xdr:colOff>
      <xdr:row>5</xdr:row>
      <xdr:rowOff>247650</xdr:rowOff>
    </xdr:from>
    <xdr:to>
      <xdr:col>14</xdr:col>
      <xdr:colOff>333941</xdr:colOff>
      <xdr:row>5</xdr:row>
      <xdr:rowOff>647756</xdr:rowOff>
    </xdr:to>
    <xdr:pic>
      <xdr:nvPicPr>
        <xdr:cNvPr id="2" name="Bildobjekt 1">
          <a:extLst>
            <a:ext uri="{FF2B5EF4-FFF2-40B4-BE49-F238E27FC236}">
              <a16:creationId xmlns:a16="http://schemas.microsoft.com/office/drawing/2014/main" id="{AE9924C9-F3F1-6B0E-9E11-09ED9AAEBF59}"/>
            </a:ext>
          </a:extLst>
        </xdr:cNvPr>
        <xdr:cNvPicPr>
          <a:picLocks noChangeAspect="1"/>
        </xdr:cNvPicPr>
      </xdr:nvPicPr>
      <xdr:blipFill>
        <a:blip xmlns:r="http://schemas.openxmlformats.org/officeDocument/2006/relationships" r:embed="rId2"/>
        <a:stretch>
          <a:fillRect/>
        </a:stretch>
      </xdr:blipFill>
      <xdr:spPr>
        <a:xfrm>
          <a:off x="4019550" y="2143125"/>
          <a:ext cx="4058216" cy="40010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53062-91F7-486F-B7CF-D38DF8E1BE4F}">
  <dimension ref="A1:W37"/>
  <sheetViews>
    <sheetView showGridLines="0" tabSelected="1" topLeftCell="D1" zoomScaleNormal="100" workbookViewId="0">
      <selection activeCell="G22" sqref="G22:H22"/>
    </sheetView>
  </sheetViews>
  <sheetFormatPr defaultRowHeight="14.5" x14ac:dyDescent="0.35"/>
  <cols>
    <col min="1" max="2" width="2.54296875" customWidth="1"/>
    <col min="5" max="5" width="18.7265625" customWidth="1"/>
    <col min="8" max="8" width="9.1796875" customWidth="1"/>
    <col min="9" max="10" width="6.7265625" customWidth="1"/>
    <col min="11" max="11" width="16" customWidth="1"/>
    <col min="13" max="13" width="9.7265625" customWidth="1"/>
    <col min="14" max="14" width="10.7265625" customWidth="1"/>
    <col min="15" max="15" width="9.7265625" customWidth="1"/>
    <col min="16" max="16" width="18.7265625" customWidth="1"/>
    <col min="17" max="19" width="9.7265625" customWidth="1"/>
    <col min="20" max="21" width="6.7265625" customWidth="1"/>
    <col min="22" max="22" width="16.453125" customWidth="1"/>
  </cols>
  <sheetData>
    <row r="1" spans="1:23" x14ac:dyDescent="0.35">
      <c r="A1" s="1"/>
      <c r="E1" s="1"/>
      <c r="F1" s="1"/>
      <c r="G1" s="1"/>
      <c r="H1" s="1"/>
      <c r="I1" s="1"/>
      <c r="J1" s="1"/>
      <c r="K1" s="1"/>
      <c r="L1" s="1"/>
      <c r="M1" s="1"/>
      <c r="N1" s="1"/>
      <c r="O1" s="1"/>
      <c r="P1" s="1"/>
      <c r="Q1" s="1"/>
      <c r="R1" s="1"/>
      <c r="S1" s="1"/>
      <c r="T1" s="1"/>
      <c r="U1" s="1"/>
      <c r="V1" s="1"/>
    </row>
    <row r="2" spans="1:23" x14ac:dyDescent="0.35">
      <c r="A2" s="1"/>
    </row>
    <row r="3" spans="1:23" x14ac:dyDescent="0.35">
      <c r="A3" s="1"/>
      <c r="E3" s="55" t="s">
        <v>0</v>
      </c>
      <c r="F3" s="55"/>
      <c r="G3" s="55"/>
      <c r="H3" s="55"/>
      <c r="I3" s="55"/>
      <c r="J3" s="55"/>
      <c r="K3" s="55"/>
      <c r="L3" s="55"/>
      <c r="M3" s="55"/>
      <c r="N3" s="55"/>
      <c r="O3" s="55"/>
      <c r="P3" s="55"/>
      <c r="Q3" s="55"/>
      <c r="R3" s="55"/>
      <c r="S3" s="55"/>
      <c r="T3" s="55"/>
      <c r="U3" s="55"/>
      <c r="V3" s="55"/>
    </row>
    <row r="4" spans="1:23" x14ac:dyDescent="0.35">
      <c r="A4" s="1"/>
      <c r="M4" s="37" t="s">
        <v>1</v>
      </c>
      <c r="N4" s="45" t="s">
        <v>2</v>
      </c>
      <c r="O4" s="41"/>
    </row>
    <row r="5" spans="1:23" x14ac:dyDescent="0.35">
      <c r="A5" s="1"/>
      <c r="M5" s="37"/>
    </row>
    <row r="6" spans="1:23" x14ac:dyDescent="0.35">
      <c r="A6" s="1"/>
      <c r="C6" s="77" t="s">
        <v>3</v>
      </c>
      <c r="D6" s="77"/>
      <c r="E6" s="77"/>
      <c r="F6" s="77"/>
      <c r="G6" s="77"/>
      <c r="H6" s="77"/>
      <c r="I6" s="77"/>
      <c r="J6" s="77"/>
      <c r="K6" s="77"/>
      <c r="L6" s="77"/>
      <c r="M6" s="77"/>
      <c r="N6" s="77"/>
      <c r="O6" s="77"/>
      <c r="P6" s="77"/>
      <c r="Q6" s="77"/>
      <c r="R6" s="77"/>
      <c r="S6" s="77"/>
      <c r="T6" s="77"/>
      <c r="U6" s="77"/>
      <c r="V6" s="77"/>
    </row>
    <row r="7" spans="1:23" x14ac:dyDescent="0.35">
      <c r="A7" s="1"/>
    </row>
    <row r="8" spans="1:23" x14ac:dyDescent="0.35">
      <c r="A8" s="1"/>
      <c r="C8" s="78" t="s">
        <v>4</v>
      </c>
      <c r="D8" s="77"/>
      <c r="E8" s="77"/>
      <c r="F8" s="77"/>
      <c r="G8" s="77"/>
      <c r="H8" s="77"/>
      <c r="I8" s="77"/>
      <c r="J8" s="77"/>
      <c r="K8" s="77"/>
      <c r="L8" s="77"/>
      <c r="M8" s="77"/>
      <c r="N8" s="77"/>
      <c r="O8" s="77"/>
      <c r="P8" s="77"/>
      <c r="Q8" s="77"/>
      <c r="R8" s="77"/>
      <c r="S8" s="77"/>
      <c r="T8" s="77"/>
      <c r="U8" s="77"/>
      <c r="V8" s="77"/>
    </row>
    <row r="9" spans="1:23" x14ac:dyDescent="0.35">
      <c r="A9" s="1"/>
    </row>
    <row r="10" spans="1:23" ht="15" thickBot="1" x14ac:dyDescent="0.4">
      <c r="A10" s="1"/>
      <c r="C10" s="79" t="s">
        <v>5</v>
      </c>
      <c r="D10" s="79"/>
      <c r="E10" s="79"/>
      <c r="F10" s="79"/>
      <c r="G10" s="79"/>
      <c r="H10" s="79"/>
      <c r="I10" s="79"/>
      <c r="J10" s="79"/>
      <c r="K10" s="79"/>
      <c r="L10" s="79"/>
      <c r="M10" s="79"/>
      <c r="N10" s="79"/>
      <c r="O10" s="79"/>
      <c r="P10" s="79"/>
      <c r="Q10" s="79"/>
      <c r="R10" s="79"/>
      <c r="S10" s="79"/>
      <c r="T10" s="79"/>
      <c r="U10" s="79"/>
      <c r="V10" s="79"/>
    </row>
    <row r="11" spans="1:23" x14ac:dyDescent="0.35">
      <c r="A11" s="1"/>
      <c r="C11" s="9"/>
      <c r="D11" s="10"/>
      <c r="E11" s="10"/>
      <c r="F11" s="10"/>
      <c r="G11" s="10"/>
      <c r="H11" s="10"/>
      <c r="I11" s="10"/>
      <c r="J11" s="10"/>
      <c r="K11" s="11"/>
      <c r="L11" s="11"/>
      <c r="M11" s="9"/>
      <c r="N11" s="10"/>
      <c r="O11" s="10"/>
      <c r="P11" s="10"/>
      <c r="Q11" s="10"/>
      <c r="R11" s="10"/>
      <c r="S11" s="10"/>
      <c r="T11" s="10"/>
      <c r="U11" s="10"/>
      <c r="V11" s="11"/>
    </row>
    <row r="12" spans="1:23" x14ac:dyDescent="0.35">
      <c r="A12" s="1"/>
      <c r="C12" s="67" t="s">
        <v>6</v>
      </c>
      <c r="D12" s="68"/>
      <c r="E12" s="72" t="s">
        <v>7</v>
      </c>
      <c r="F12" s="73"/>
      <c r="G12" s="73"/>
      <c r="H12" s="73"/>
      <c r="I12" s="73"/>
      <c r="J12" s="73"/>
      <c r="K12" s="74"/>
      <c r="L12" s="12"/>
      <c r="M12" s="13"/>
      <c r="N12" s="75" t="s">
        <v>6</v>
      </c>
      <c r="O12" s="68"/>
      <c r="P12" s="72" t="s">
        <v>8</v>
      </c>
      <c r="Q12" s="73"/>
      <c r="R12" s="73"/>
      <c r="S12" s="73"/>
      <c r="T12" s="73"/>
      <c r="U12" s="73"/>
      <c r="V12" s="74"/>
    </row>
    <row r="13" spans="1:23" x14ac:dyDescent="0.35">
      <c r="A13" s="1"/>
      <c r="C13" s="69"/>
      <c r="D13" s="70"/>
      <c r="E13" s="70"/>
      <c r="F13" s="70"/>
      <c r="G13" s="70"/>
      <c r="H13" s="70"/>
      <c r="I13" s="70"/>
      <c r="J13" s="70"/>
      <c r="K13" s="71"/>
      <c r="L13" s="12"/>
      <c r="M13" s="13"/>
      <c r="N13" s="76"/>
      <c r="O13" s="70"/>
      <c r="P13" s="70"/>
      <c r="Q13" s="70"/>
      <c r="R13" s="70"/>
      <c r="S13" s="70"/>
      <c r="T13" s="70"/>
      <c r="U13" s="70"/>
      <c r="V13" s="71"/>
    </row>
    <row r="14" spans="1:23" ht="15" customHeight="1" x14ac:dyDescent="0.35">
      <c r="A14" s="1"/>
      <c r="C14" s="80" t="s">
        <v>9</v>
      </c>
      <c r="D14" s="81"/>
      <c r="E14" s="43"/>
      <c r="F14" s="24"/>
      <c r="G14" s="24"/>
      <c r="H14" s="24"/>
      <c r="I14" s="24"/>
      <c r="J14" s="24"/>
      <c r="K14" s="33"/>
      <c r="L14" s="36"/>
      <c r="M14" s="31"/>
      <c r="N14" s="82" t="s">
        <v>9</v>
      </c>
      <c r="O14" s="82"/>
      <c r="P14" s="43"/>
      <c r="Q14" s="24"/>
      <c r="R14" s="24"/>
      <c r="S14" s="24"/>
      <c r="T14" s="24"/>
      <c r="U14" s="24"/>
      <c r="V14" s="33"/>
    </row>
    <row r="15" spans="1:23" ht="15" customHeight="1" x14ac:dyDescent="0.35">
      <c r="A15" s="1"/>
      <c r="C15" s="88" t="s">
        <v>10</v>
      </c>
      <c r="D15" s="84"/>
      <c r="E15" s="85"/>
      <c r="F15" s="83" t="s">
        <v>11</v>
      </c>
      <c r="G15" s="84"/>
      <c r="H15" s="85"/>
      <c r="I15" s="86" t="s">
        <v>12</v>
      </c>
      <c r="J15" s="84"/>
      <c r="K15" s="87"/>
      <c r="L15" s="36"/>
      <c r="M15" s="13"/>
      <c r="N15" s="89" t="s">
        <v>10</v>
      </c>
      <c r="O15" s="84"/>
      <c r="P15" s="85"/>
      <c r="Q15" s="83" t="s">
        <v>11</v>
      </c>
      <c r="R15" s="84"/>
      <c r="S15" s="85"/>
      <c r="T15" s="86" t="s">
        <v>12</v>
      </c>
      <c r="U15" s="84"/>
      <c r="V15" s="87"/>
    </row>
    <row r="16" spans="1:23" ht="14.5" customHeight="1" x14ac:dyDescent="0.35">
      <c r="A16" s="1"/>
      <c r="C16" s="52" t="s">
        <v>13</v>
      </c>
      <c r="D16" s="53"/>
      <c r="E16" s="44" t="s">
        <v>49</v>
      </c>
      <c r="F16" s="29" t="s">
        <v>14</v>
      </c>
      <c r="G16" s="48" t="s">
        <v>49</v>
      </c>
      <c r="H16" s="49"/>
      <c r="I16" s="20">
        <f>IF(G16="VÄLJ HÄR",0,IF(G16="0 poäng",0.1,IF(G16="1 poäng",1,IF(G16="2 poäng",2,IF(G16="5 poäng",5,)))))</f>
        <v>0</v>
      </c>
      <c r="J16" s="21">
        <v>7</v>
      </c>
      <c r="K16" s="3">
        <f t="shared" ref="K16:K22" si="0">IFERROR(IF(I16&gt;0.5,I16*J16,0),0)</f>
        <v>0</v>
      </c>
      <c r="L16" s="39">
        <f t="shared" ref="L16:L22" si="1">IF(I16&gt;0,35,IF(K16=0,))</f>
        <v>0</v>
      </c>
      <c r="M16" s="26"/>
      <c r="N16" s="52" t="s">
        <v>13</v>
      </c>
      <c r="O16" s="53"/>
      <c r="P16" s="43" t="s">
        <v>49</v>
      </c>
      <c r="Q16" s="29" t="s">
        <v>14</v>
      </c>
      <c r="R16" s="48" t="s">
        <v>49</v>
      </c>
      <c r="S16" s="49"/>
      <c r="T16" s="20">
        <f t="shared" ref="T16:T22" si="2">IF(R16="VÄLJ HÄR",0,IF(R16="0 poäng",0.1,IF(R16="1 poäng",1,IF(R16="2 poäng",2,IF(R16="5 poäng",5,)))))</f>
        <v>0</v>
      </c>
      <c r="U16" s="21">
        <v>7</v>
      </c>
      <c r="V16" s="3">
        <f t="shared" ref="V16:V22" si="3">IFERROR(IF(T16&gt;0.5,T16*U16,0),0)</f>
        <v>0</v>
      </c>
      <c r="W16" s="46">
        <f t="shared" ref="W16:W22" si="4">IF(T16&gt;0,35,IF(V16=0,))</f>
        <v>0</v>
      </c>
    </row>
    <row r="17" spans="1:23" ht="14.5" customHeight="1" x14ac:dyDescent="0.35">
      <c r="A17" s="1"/>
      <c r="C17" s="52" t="s">
        <v>17</v>
      </c>
      <c r="D17" s="53"/>
      <c r="E17" s="43" t="s">
        <v>49</v>
      </c>
      <c r="F17" s="29" t="s">
        <v>18</v>
      </c>
      <c r="G17" s="48" t="s">
        <v>49</v>
      </c>
      <c r="H17" s="49"/>
      <c r="I17" s="20">
        <f>IF(G17="VÄLJ HÄR",0,IF(G17="0 poäng",0.1,IF(G17="1 poäng",1,IF(G17="2 poäng",2,IF(G17="5 poäng",5,)))))</f>
        <v>0</v>
      </c>
      <c r="J17" s="21">
        <v>6</v>
      </c>
      <c r="K17" s="3">
        <f t="shared" si="0"/>
        <v>0</v>
      </c>
      <c r="L17" s="39">
        <f t="shared" si="1"/>
        <v>0</v>
      </c>
      <c r="M17" s="26"/>
      <c r="N17" s="52" t="s">
        <v>17</v>
      </c>
      <c r="O17" s="53"/>
      <c r="P17" s="43" t="s">
        <v>49</v>
      </c>
      <c r="Q17" s="29" t="s">
        <v>18</v>
      </c>
      <c r="R17" s="48" t="s">
        <v>49</v>
      </c>
      <c r="S17" s="49"/>
      <c r="T17" s="20">
        <f t="shared" si="2"/>
        <v>0</v>
      </c>
      <c r="U17" s="21">
        <v>6</v>
      </c>
      <c r="V17" s="3">
        <f t="shared" si="3"/>
        <v>0</v>
      </c>
      <c r="W17" s="46">
        <f t="shared" si="4"/>
        <v>0</v>
      </c>
    </row>
    <row r="18" spans="1:23" ht="14.5" customHeight="1" x14ac:dyDescent="0.35">
      <c r="A18" s="1"/>
      <c r="C18" s="52" t="s">
        <v>19</v>
      </c>
      <c r="D18" s="53"/>
      <c r="E18" s="43" t="s">
        <v>49</v>
      </c>
      <c r="F18" s="29" t="s">
        <v>20</v>
      </c>
      <c r="G18" s="48" t="s">
        <v>49</v>
      </c>
      <c r="H18" s="49"/>
      <c r="I18" s="20">
        <f t="shared" ref="I18:I22" si="5">IF(G18="VÄLJ HÄR",0,IF(G18="0 poäng",0,IF(G18="1 poäng",1,IF(G18="2 poäng",2,IF(G18="5 poäng",5,)))))</f>
        <v>0</v>
      </c>
      <c r="J18" s="21">
        <v>5</v>
      </c>
      <c r="K18" s="3">
        <f t="shared" si="0"/>
        <v>0</v>
      </c>
      <c r="L18" s="39">
        <f t="shared" si="1"/>
        <v>0</v>
      </c>
      <c r="M18" s="26"/>
      <c r="N18" s="52" t="s">
        <v>19</v>
      </c>
      <c r="O18" s="53"/>
      <c r="P18" s="43" t="s">
        <v>49</v>
      </c>
      <c r="Q18" s="29" t="s">
        <v>20</v>
      </c>
      <c r="R18" s="48" t="s">
        <v>49</v>
      </c>
      <c r="S18" s="49"/>
      <c r="T18" s="20">
        <f t="shared" si="2"/>
        <v>0</v>
      </c>
      <c r="U18" s="21">
        <v>5</v>
      </c>
      <c r="V18" s="3">
        <f t="shared" si="3"/>
        <v>0</v>
      </c>
      <c r="W18" s="46">
        <f t="shared" si="4"/>
        <v>0</v>
      </c>
    </row>
    <row r="19" spans="1:23" ht="14.5" customHeight="1" x14ac:dyDescent="0.35">
      <c r="A19" s="1"/>
      <c r="C19" s="52" t="s">
        <v>21</v>
      </c>
      <c r="D19" s="53"/>
      <c r="E19" s="43" t="s">
        <v>49</v>
      </c>
      <c r="F19" s="29" t="s">
        <v>22</v>
      </c>
      <c r="G19" s="48" t="s">
        <v>49</v>
      </c>
      <c r="H19" s="49"/>
      <c r="I19" s="20">
        <f t="shared" si="5"/>
        <v>0</v>
      </c>
      <c r="J19" s="21">
        <v>4</v>
      </c>
      <c r="K19" s="3">
        <f t="shared" si="0"/>
        <v>0</v>
      </c>
      <c r="L19" s="39">
        <f t="shared" si="1"/>
        <v>0</v>
      </c>
      <c r="M19" s="26"/>
      <c r="N19" s="52" t="s">
        <v>21</v>
      </c>
      <c r="O19" s="53"/>
      <c r="P19" s="43" t="s">
        <v>49</v>
      </c>
      <c r="Q19" s="29" t="s">
        <v>22</v>
      </c>
      <c r="R19" s="48" t="s">
        <v>49</v>
      </c>
      <c r="S19" s="49"/>
      <c r="T19" s="20">
        <f t="shared" si="2"/>
        <v>0</v>
      </c>
      <c r="U19" s="21">
        <v>4</v>
      </c>
      <c r="V19" s="3">
        <f t="shared" si="3"/>
        <v>0</v>
      </c>
      <c r="W19" s="46">
        <f t="shared" si="4"/>
        <v>0</v>
      </c>
    </row>
    <row r="20" spans="1:23" ht="14.5" customHeight="1" x14ac:dyDescent="0.35">
      <c r="A20" s="1"/>
      <c r="C20" s="52" t="s">
        <v>23</v>
      </c>
      <c r="D20" s="53"/>
      <c r="E20" s="43" t="s">
        <v>49</v>
      </c>
      <c r="F20" s="29" t="s">
        <v>24</v>
      </c>
      <c r="G20" s="48" t="s">
        <v>49</v>
      </c>
      <c r="H20" s="49"/>
      <c r="I20" s="20">
        <f t="shared" si="5"/>
        <v>0</v>
      </c>
      <c r="J20" s="21">
        <v>3</v>
      </c>
      <c r="K20" s="3">
        <f t="shared" si="0"/>
        <v>0</v>
      </c>
      <c r="L20" s="39">
        <f t="shared" si="1"/>
        <v>0</v>
      </c>
      <c r="M20" s="26"/>
      <c r="N20" s="52" t="s">
        <v>23</v>
      </c>
      <c r="O20" s="53"/>
      <c r="P20" s="43" t="s">
        <v>49</v>
      </c>
      <c r="Q20" s="29" t="s">
        <v>24</v>
      </c>
      <c r="R20" s="48" t="s">
        <v>49</v>
      </c>
      <c r="S20" s="49"/>
      <c r="T20" s="20">
        <f t="shared" si="2"/>
        <v>0</v>
      </c>
      <c r="U20" s="21">
        <v>3</v>
      </c>
      <c r="V20" s="3">
        <f t="shared" si="3"/>
        <v>0</v>
      </c>
      <c r="W20" s="46">
        <f t="shared" si="4"/>
        <v>0</v>
      </c>
    </row>
    <row r="21" spans="1:23" ht="14.5" customHeight="1" x14ac:dyDescent="0.35">
      <c r="A21" s="1"/>
      <c r="C21" s="52" t="s">
        <v>25</v>
      </c>
      <c r="D21" s="53"/>
      <c r="E21" s="43" t="s">
        <v>49</v>
      </c>
      <c r="F21" s="29" t="s">
        <v>26</v>
      </c>
      <c r="G21" s="48" t="s">
        <v>49</v>
      </c>
      <c r="H21" s="49"/>
      <c r="I21" s="20">
        <f t="shared" si="5"/>
        <v>0</v>
      </c>
      <c r="J21" s="21">
        <v>2</v>
      </c>
      <c r="K21" s="3">
        <f t="shared" si="0"/>
        <v>0</v>
      </c>
      <c r="L21" s="39">
        <f t="shared" si="1"/>
        <v>0</v>
      </c>
      <c r="M21" s="26"/>
      <c r="N21" s="52" t="s">
        <v>25</v>
      </c>
      <c r="O21" s="53"/>
      <c r="P21" s="43" t="s">
        <v>49</v>
      </c>
      <c r="Q21" s="29" t="s">
        <v>26</v>
      </c>
      <c r="R21" s="48" t="s">
        <v>49</v>
      </c>
      <c r="S21" s="49"/>
      <c r="T21" s="20">
        <f t="shared" si="2"/>
        <v>0</v>
      </c>
      <c r="U21" s="21">
        <v>2</v>
      </c>
      <c r="V21" s="3">
        <f t="shared" si="3"/>
        <v>0</v>
      </c>
      <c r="W21" s="46">
        <f t="shared" si="4"/>
        <v>0</v>
      </c>
    </row>
    <row r="22" spans="1:23" ht="14.5" customHeight="1" x14ac:dyDescent="0.35">
      <c r="A22" s="1"/>
      <c r="C22" s="50" t="s">
        <v>27</v>
      </c>
      <c r="D22" s="51"/>
      <c r="E22" s="43" t="s">
        <v>49</v>
      </c>
      <c r="F22" s="30" t="s">
        <v>28</v>
      </c>
      <c r="G22" s="48" t="s">
        <v>49</v>
      </c>
      <c r="H22" s="49"/>
      <c r="I22" s="22">
        <f t="shared" si="5"/>
        <v>0</v>
      </c>
      <c r="J22" s="23">
        <v>1</v>
      </c>
      <c r="K22" s="3">
        <f t="shared" si="0"/>
        <v>0</v>
      </c>
      <c r="L22" s="39">
        <f t="shared" si="1"/>
        <v>0</v>
      </c>
      <c r="M22" s="26"/>
      <c r="N22" s="50" t="s">
        <v>27</v>
      </c>
      <c r="O22" s="51"/>
      <c r="P22" s="43" t="s">
        <v>49</v>
      </c>
      <c r="Q22" s="30" t="s">
        <v>28</v>
      </c>
      <c r="R22" s="48" t="s">
        <v>49</v>
      </c>
      <c r="S22" s="49"/>
      <c r="T22" s="22">
        <f t="shared" si="2"/>
        <v>0</v>
      </c>
      <c r="U22" s="23">
        <v>1</v>
      </c>
      <c r="V22" s="3">
        <f t="shared" si="3"/>
        <v>0</v>
      </c>
      <c r="W22" s="46">
        <f t="shared" si="4"/>
        <v>0</v>
      </c>
    </row>
    <row r="23" spans="1:23" x14ac:dyDescent="0.35">
      <c r="A23" s="1"/>
      <c r="C23" s="13"/>
      <c r="D23" s="14"/>
      <c r="E23" s="14"/>
      <c r="F23" s="40" t="s">
        <v>29</v>
      </c>
      <c r="G23" s="62" t="s">
        <v>30</v>
      </c>
      <c r="H23" s="63"/>
      <c r="I23" s="63"/>
      <c r="J23" s="64"/>
      <c r="K23" s="34">
        <f>SUM(K16:K22)</f>
        <v>0</v>
      </c>
      <c r="L23" s="35">
        <f>SUM(L16:L22)</f>
        <v>0</v>
      </c>
      <c r="M23" s="13"/>
      <c r="N23" s="14"/>
      <c r="O23" s="14"/>
      <c r="P23" s="14"/>
      <c r="Q23" s="40" t="s">
        <v>29</v>
      </c>
      <c r="R23" s="62" t="s">
        <v>30</v>
      </c>
      <c r="S23" s="63"/>
      <c r="T23" s="63"/>
      <c r="U23" s="64"/>
      <c r="V23" s="34">
        <f>SUM(V16:V22)</f>
        <v>0</v>
      </c>
      <c r="W23" s="47">
        <f>SUM(W16:W22)</f>
        <v>0</v>
      </c>
    </row>
    <row r="24" spans="1:23" ht="15" thickBot="1" x14ac:dyDescent="0.4">
      <c r="A24" s="1"/>
      <c r="C24" s="13"/>
      <c r="D24" s="14"/>
      <c r="E24" s="14"/>
      <c r="F24" s="14"/>
      <c r="G24" s="65" t="s">
        <v>31</v>
      </c>
      <c r="H24" s="65"/>
      <c r="I24" s="65"/>
      <c r="J24" s="66"/>
      <c r="K24" s="28">
        <f>IF(E14="Skriv priset här",0,IFERROR(SUM(E14-(E14*((K23/L23)*0.8))),E14))</f>
        <v>0</v>
      </c>
      <c r="L24" s="27">
        <f>IFERROR(SUM(K23/L23)*80%,0)</f>
        <v>0</v>
      </c>
      <c r="M24" s="13"/>
      <c r="N24" s="14"/>
      <c r="O24" s="14"/>
      <c r="P24" s="14"/>
      <c r="Q24" s="14"/>
      <c r="R24" s="65" t="s">
        <v>31</v>
      </c>
      <c r="S24" s="65"/>
      <c r="T24" s="65"/>
      <c r="U24" s="66"/>
      <c r="V24" s="28">
        <f>IF(P14="Skriv priset här",0,IFERROR(SUM(P14-(P14*((V23/W23)*0.8))),P14))</f>
        <v>0</v>
      </c>
    </row>
    <row r="25" spans="1:23" ht="15" thickBot="1" x14ac:dyDescent="0.4">
      <c r="A25" s="1"/>
      <c r="C25" s="15"/>
      <c r="D25" s="16"/>
      <c r="E25" s="16"/>
      <c r="F25" s="16"/>
      <c r="G25" s="16"/>
      <c r="H25" s="16"/>
      <c r="I25" s="16"/>
      <c r="J25" s="16"/>
      <c r="K25" s="17"/>
      <c r="L25" s="32"/>
      <c r="M25" s="15"/>
      <c r="N25" s="16"/>
      <c r="O25" s="16"/>
      <c r="P25" s="16"/>
      <c r="Q25" s="16"/>
      <c r="R25" s="16"/>
      <c r="S25" s="16"/>
      <c r="T25" s="16"/>
      <c r="U25" s="16"/>
      <c r="V25" s="38"/>
    </row>
    <row r="26" spans="1:23" ht="15" thickBot="1" x14ac:dyDescent="0.4">
      <c r="A26" s="1"/>
      <c r="J26" s="55" t="s">
        <v>32</v>
      </c>
      <c r="K26" s="55"/>
      <c r="L26" s="55"/>
      <c r="M26" s="56"/>
      <c r="N26" s="56"/>
      <c r="O26" s="25"/>
      <c r="P26" s="19"/>
      <c r="Q26" s="19"/>
      <c r="R26" s="19"/>
      <c r="S26" s="19"/>
      <c r="T26" s="19"/>
      <c r="U26" s="19"/>
      <c r="V26" s="19"/>
    </row>
    <row r="27" spans="1:23" ht="19" thickBot="1" x14ac:dyDescent="0.5">
      <c r="A27" s="1"/>
      <c r="C27" s="18"/>
      <c r="D27" s="18"/>
      <c r="E27" s="18"/>
      <c r="F27" s="18"/>
      <c r="G27" s="18"/>
      <c r="H27" s="18"/>
      <c r="I27" s="18"/>
      <c r="J27" s="57" t="str">
        <f>IF(K24&gt;V24,P12,IF(K24&lt;V24,E12,IF(K24=0,"",IF(K24=V24,"Oavgjort. Vinst avgörs genom lottning"))))</f>
        <v/>
      </c>
      <c r="K27" s="58"/>
      <c r="L27" s="58"/>
      <c r="M27" s="58"/>
      <c r="N27" s="59"/>
      <c r="P27" s="18"/>
      <c r="Q27" s="18"/>
      <c r="R27" s="18"/>
      <c r="S27" s="18"/>
      <c r="T27" s="18"/>
      <c r="U27" s="18"/>
      <c r="V27" s="18"/>
    </row>
    <row r="28" spans="1:23" x14ac:dyDescent="0.35">
      <c r="A28" s="1"/>
      <c r="D28" s="18"/>
      <c r="E28" s="18"/>
      <c r="F28" s="18"/>
      <c r="G28" s="18"/>
      <c r="H28" s="18"/>
      <c r="I28" s="60" t="s">
        <v>33</v>
      </c>
      <c r="J28" s="61"/>
      <c r="K28" s="61"/>
      <c r="L28" s="61"/>
      <c r="M28" s="61"/>
      <c r="N28" s="61"/>
      <c r="O28" s="61"/>
      <c r="P28" s="18"/>
      <c r="Q28" s="18"/>
      <c r="R28" s="18"/>
      <c r="S28" s="18"/>
      <c r="T28" s="18"/>
      <c r="U28" s="18"/>
      <c r="V28" s="18"/>
    </row>
    <row r="29" spans="1:23" x14ac:dyDescent="0.35">
      <c r="A29" s="1"/>
      <c r="H29" s="42"/>
      <c r="I29" s="54" t="s">
        <v>34</v>
      </c>
      <c r="J29" s="54"/>
      <c r="K29" s="54"/>
      <c r="L29" s="54"/>
      <c r="M29" s="54"/>
      <c r="N29" s="54"/>
      <c r="O29" s="54"/>
      <c r="P29" s="42"/>
    </row>
    <row r="30" spans="1:23" x14ac:dyDescent="0.35">
      <c r="A30" s="1"/>
    </row>
    <row r="31" spans="1:23" x14ac:dyDescent="0.35">
      <c r="A31" s="1"/>
    </row>
    <row r="32" spans="1:23" x14ac:dyDescent="0.35">
      <c r="A32" s="1"/>
    </row>
    <row r="33" spans="1:1" x14ac:dyDescent="0.35">
      <c r="A33" s="1"/>
    </row>
    <row r="34" spans="1:1" x14ac:dyDescent="0.35">
      <c r="A34" s="1"/>
    </row>
    <row r="35" spans="1:1" x14ac:dyDescent="0.35">
      <c r="A35" s="1"/>
    </row>
    <row r="36" spans="1:1" ht="31.5" customHeight="1" x14ac:dyDescent="0.35">
      <c r="A36" s="1"/>
    </row>
    <row r="37" spans="1:1" ht="31.5" customHeight="1" x14ac:dyDescent="0.35">
      <c r="A37" s="1"/>
    </row>
  </sheetData>
  <sheetProtection selectLockedCells="1"/>
  <mergeCells count="54">
    <mergeCell ref="G19:H19"/>
    <mergeCell ref="C20:D20"/>
    <mergeCell ref="G20:H20"/>
    <mergeCell ref="C21:D21"/>
    <mergeCell ref="G21:H21"/>
    <mergeCell ref="C22:D22"/>
    <mergeCell ref="G22:H22"/>
    <mergeCell ref="C15:E15"/>
    <mergeCell ref="F15:H15"/>
    <mergeCell ref="N15:P15"/>
    <mergeCell ref="N19:O19"/>
    <mergeCell ref="I15:K15"/>
    <mergeCell ref="N17:O17"/>
    <mergeCell ref="N21:O21"/>
    <mergeCell ref="C16:D16"/>
    <mergeCell ref="G16:H16"/>
    <mergeCell ref="C17:D17"/>
    <mergeCell ref="G17:H17"/>
    <mergeCell ref="C18:D18"/>
    <mergeCell ref="G18:H18"/>
    <mergeCell ref="C19:D19"/>
    <mergeCell ref="C14:D14"/>
    <mergeCell ref="N14:O14"/>
    <mergeCell ref="Q15:S15"/>
    <mergeCell ref="T15:V15"/>
    <mergeCell ref="N16:O16"/>
    <mergeCell ref="R16:S16"/>
    <mergeCell ref="E3:V3"/>
    <mergeCell ref="C12:D12"/>
    <mergeCell ref="C13:K13"/>
    <mergeCell ref="E12:K12"/>
    <mergeCell ref="N12:O12"/>
    <mergeCell ref="P12:V12"/>
    <mergeCell ref="N13:V13"/>
    <mergeCell ref="C6:V6"/>
    <mergeCell ref="C8:V8"/>
    <mergeCell ref="C10:V10"/>
    <mergeCell ref="I29:O29"/>
    <mergeCell ref="J26:N26"/>
    <mergeCell ref="J27:N27"/>
    <mergeCell ref="I28:O28"/>
    <mergeCell ref="R23:U23"/>
    <mergeCell ref="R24:U24"/>
    <mergeCell ref="G23:J23"/>
    <mergeCell ref="G24:J24"/>
    <mergeCell ref="R21:S21"/>
    <mergeCell ref="N22:O22"/>
    <mergeCell ref="R22:S22"/>
    <mergeCell ref="R17:S17"/>
    <mergeCell ref="N18:O18"/>
    <mergeCell ref="R19:S19"/>
    <mergeCell ref="N20:O20"/>
    <mergeCell ref="R20:S20"/>
    <mergeCell ref="R18:S18"/>
  </mergeCells>
  <phoneticPr fontId="6" type="noConversion"/>
  <dataValidations count="2">
    <dataValidation type="list" allowBlank="1" showInputMessage="1" showErrorMessage="1" sqref="G16:G22 R16:R22" xr:uid="{73198899-95D9-4061-9A29-EB36ED41B787}">
      <formula1>"VÄLJ HÄR,0 poäng,1 poäng,2 poäng,5 poäng"</formula1>
    </dataValidation>
    <dataValidation type="list" allowBlank="1" showInputMessage="1" showErrorMessage="1" sqref="E16:E22 P16:P22" xr:uid="{85A40C85-AAF4-4B4D-8B78-A520BE891577}">
      <formula1>"VÄLJ HÄR,SLA,Fakturering,Prismodeller,Utbud,App/Användarvänlighet,App/Funktionalitet,Statistik,Integrationer"</formula1>
    </dataValidation>
  </dataValidation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0AB43-36B7-4E11-AE55-9198E1B12EE9}">
  <dimension ref="A1:P15"/>
  <sheetViews>
    <sheetView showGridLines="0" topLeftCell="A5" workbookViewId="0">
      <selection activeCell="D9" sqref="D9:E9"/>
    </sheetView>
  </sheetViews>
  <sheetFormatPr defaultRowHeight="14.5" x14ac:dyDescent="0.35"/>
  <cols>
    <col min="1" max="2" width="2.54296875" customWidth="1"/>
    <col min="5" max="5" width="10.453125" customWidth="1"/>
  </cols>
  <sheetData>
    <row r="1" spans="1:16" x14ac:dyDescent="0.35">
      <c r="A1" s="1"/>
      <c r="E1" s="1"/>
      <c r="F1" s="1"/>
      <c r="G1" s="1"/>
      <c r="H1" s="1"/>
      <c r="I1" s="1"/>
      <c r="J1" s="1"/>
      <c r="K1" s="1"/>
      <c r="L1" s="1"/>
      <c r="M1" s="1"/>
      <c r="N1" s="1"/>
      <c r="O1" s="1"/>
      <c r="P1" s="2"/>
    </row>
    <row r="2" spans="1:16" x14ac:dyDescent="0.35">
      <c r="A2" s="1"/>
      <c r="P2" s="3"/>
    </row>
    <row r="3" spans="1:16" x14ac:dyDescent="0.35">
      <c r="A3" s="1"/>
      <c r="B3" s="55" t="s">
        <v>35</v>
      </c>
      <c r="C3" s="55"/>
      <c r="D3" s="55"/>
      <c r="E3" s="55"/>
      <c r="F3" s="55"/>
      <c r="G3" s="55"/>
      <c r="H3" s="55"/>
      <c r="I3" s="55"/>
      <c r="J3" s="55"/>
      <c r="K3" s="55"/>
      <c r="L3" s="55"/>
      <c r="M3" s="55"/>
      <c r="N3" s="55"/>
      <c r="O3" s="55"/>
      <c r="P3" s="90"/>
    </row>
    <row r="4" spans="1:16" x14ac:dyDescent="0.35">
      <c r="A4" s="1"/>
      <c r="P4" s="3"/>
    </row>
    <row r="5" spans="1:16" ht="113.25" customHeight="1" x14ac:dyDescent="0.35">
      <c r="A5" s="1"/>
      <c r="C5" s="77" t="s">
        <v>36</v>
      </c>
      <c r="D5" s="77"/>
      <c r="E5" s="77"/>
      <c r="F5" s="77"/>
      <c r="G5" s="77"/>
      <c r="H5" s="77"/>
      <c r="I5" s="77"/>
      <c r="J5" s="77"/>
      <c r="K5" s="77"/>
      <c r="L5" s="77"/>
      <c r="M5" s="77"/>
      <c r="N5" s="77"/>
      <c r="O5" s="77"/>
      <c r="P5" s="102"/>
    </row>
    <row r="6" spans="1:16" ht="85.5" customHeight="1" x14ac:dyDescent="0.35">
      <c r="A6" s="1"/>
      <c r="P6" s="3"/>
    </row>
    <row r="7" spans="1:16" ht="15" customHeight="1" x14ac:dyDescent="0.35">
      <c r="A7" s="1"/>
      <c r="C7" s="93" t="s">
        <v>37</v>
      </c>
      <c r="D7" s="94"/>
      <c r="E7" s="94"/>
      <c r="F7" s="93" t="s">
        <v>38</v>
      </c>
      <c r="G7" s="94"/>
      <c r="H7" s="94"/>
      <c r="I7" s="94"/>
      <c r="J7" s="94"/>
      <c r="K7" s="94"/>
      <c r="L7" s="94"/>
      <c r="M7" s="101"/>
      <c r="P7" s="3"/>
    </row>
    <row r="8" spans="1:16" x14ac:dyDescent="0.35">
      <c r="A8" s="1"/>
      <c r="C8" s="4" t="s">
        <v>39</v>
      </c>
      <c r="D8" s="95" t="s">
        <v>40</v>
      </c>
      <c r="E8" s="96"/>
      <c r="F8" s="98" t="s">
        <v>41</v>
      </c>
      <c r="G8" s="99"/>
      <c r="H8" s="99"/>
      <c r="I8" s="99"/>
      <c r="J8" s="99"/>
      <c r="K8" s="99"/>
      <c r="L8" s="99"/>
      <c r="M8" s="100"/>
      <c r="P8" s="3"/>
    </row>
    <row r="9" spans="1:16" x14ac:dyDescent="0.35">
      <c r="A9" s="1"/>
      <c r="C9" s="4" t="s">
        <v>15</v>
      </c>
      <c r="D9" s="91" t="s">
        <v>42</v>
      </c>
      <c r="E9" s="91"/>
      <c r="F9" s="97" t="s">
        <v>43</v>
      </c>
      <c r="G9" s="97"/>
      <c r="H9" s="97"/>
      <c r="I9" s="97"/>
      <c r="J9" s="97"/>
      <c r="K9" s="97"/>
      <c r="L9" s="97"/>
      <c r="M9" s="97"/>
      <c r="P9" s="3"/>
    </row>
    <row r="10" spans="1:16" ht="27.75" customHeight="1" x14ac:dyDescent="0.35">
      <c r="A10" s="1"/>
      <c r="C10" s="5" t="s">
        <v>16</v>
      </c>
      <c r="D10" s="95" t="s">
        <v>44</v>
      </c>
      <c r="E10" s="96"/>
      <c r="F10" s="92" t="s">
        <v>45</v>
      </c>
      <c r="G10" s="92"/>
      <c r="H10" s="92"/>
      <c r="I10" s="92"/>
      <c r="J10" s="92"/>
      <c r="K10" s="92"/>
      <c r="L10" s="92"/>
      <c r="M10" s="92"/>
      <c r="P10" s="3"/>
    </row>
    <row r="11" spans="1:16" ht="15" customHeight="1" x14ac:dyDescent="0.35">
      <c r="A11" s="1"/>
      <c r="C11" s="91" t="s">
        <v>46</v>
      </c>
      <c r="D11" s="91" t="s">
        <v>47</v>
      </c>
      <c r="E11" s="91"/>
      <c r="F11" s="92" t="s">
        <v>48</v>
      </c>
      <c r="G11" s="92"/>
      <c r="H11" s="92"/>
      <c r="I11" s="92"/>
      <c r="J11" s="92"/>
      <c r="K11" s="92"/>
      <c r="L11" s="92"/>
      <c r="M11" s="92"/>
      <c r="P11" s="3"/>
    </row>
    <row r="12" spans="1:16" x14ac:dyDescent="0.35">
      <c r="A12" s="1"/>
      <c r="C12" s="91"/>
      <c r="D12" s="91"/>
      <c r="E12" s="91"/>
      <c r="F12" s="92"/>
      <c r="G12" s="92"/>
      <c r="H12" s="92"/>
      <c r="I12" s="92"/>
      <c r="J12" s="92"/>
      <c r="K12" s="92"/>
      <c r="L12" s="92"/>
      <c r="M12" s="92"/>
      <c r="P12" s="3"/>
    </row>
    <row r="13" spans="1:16" ht="15" thickBot="1" x14ac:dyDescent="0.4">
      <c r="A13" s="6"/>
      <c r="B13" s="7"/>
      <c r="C13" s="7"/>
      <c r="D13" s="7"/>
      <c r="E13" s="7"/>
      <c r="F13" s="7"/>
      <c r="G13" s="7"/>
      <c r="H13" s="7"/>
      <c r="I13" s="7"/>
      <c r="J13" s="7"/>
      <c r="K13" s="7"/>
      <c r="L13" s="7"/>
      <c r="M13" s="7"/>
      <c r="N13" s="7"/>
      <c r="O13" s="7"/>
      <c r="P13" s="8"/>
    </row>
    <row r="14" spans="1:16" ht="15" customHeight="1" x14ac:dyDescent="0.35"/>
    <row r="15" spans="1:16" ht="15" customHeight="1" x14ac:dyDescent="0.35"/>
  </sheetData>
  <sheetProtection selectLockedCells="1"/>
  <mergeCells count="13">
    <mergeCell ref="B3:P3"/>
    <mergeCell ref="C11:C12"/>
    <mergeCell ref="D11:E12"/>
    <mergeCell ref="F10:M10"/>
    <mergeCell ref="C7:E7"/>
    <mergeCell ref="D8:E8"/>
    <mergeCell ref="D9:E9"/>
    <mergeCell ref="D10:E10"/>
    <mergeCell ref="F11:M12"/>
    <mergeCell ref="F9:M9"/>
    <mergeCell ref="F8:M8"/>
    <mergeCell ref="F7:M7"/>
    <mergeCell ref="C5:P5"/>
  </mergeCells>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c63987-a78c-412b-818d-12c64d2878d5">
      <Terms xmlns="http://schemas.microsoft.com/office/infopath/2007/PartnerControls"/>
    </lcf76f155ced4ddcb4097134ff3c332f>
    <TaxCatchAll xmlns="e0b45218-fe71-4862-96ee-780d677fc9d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0DC6AC395882349AE08B27546A7F610" ma:contentTypeVersion="13" ma:contentTypeDescription="Skapa ett nytt dokument." ma:contentTypeScope="" ma:versionID="3747bd4417b7b6d8b9083963a631b451">
  <xsd:schema xmlns:xsd="http://www.w3.org/2001/XMLSchema" xmlns:xs="http://www.w3.org/2001/XMLSchema" xmlns:p="http://schemas.microsoft.com/office/2006/metadata/properties" xmlns:ns2="8fc63987-a78c-412b-818d-12c64d2878d5" xmlns:ns3="e0b45218-fe71-4862-96ee-780d677fc9da" targetNamespace="http://schemas.microsoft.com/office/2006/metadata/properties" ma:root="true" ma:fieldsID="e7de2e9666da8f0c4884f3b98c785ab0" ns2:_="" ns3:_="">
    <xsd:import namespace="8fc63987-a78c-412b-818d-12c64d2878d5"/>
    <xsd:import namespace="e0b45218-fe71-4862-96ee-780d677fc9d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63987-a78c-412b-818d-12c64d287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Bildmarkeringar" ma:readOnly="false" ma:fieldId="{5cf76f15-5ced-4ddc-b409-7134ff3c332f}" ma:taxonomyMulti="true" ma:sspId="31ec198c-d8c7-4990-9d38-6e6c54e42e0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b45218-fe71-4862-96ee-780d677fc9da"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d39a878-3fd8-4dd7-b17c-ac67ad693e17}" ma:internalName="TaxCatchAll" ma:showField="CatchAllData" ma:web="e0b45218-fe71-4862-96ee-780d677fc9d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ADE1A4-14FF-42E3-8896-3B3932F3DB5B}">
  <ds:schemaRefs>
    <ds:schemaRef ds:uri="http://schemas.microsoft.com/office/2006/metadata/properties"/>
    <ds:schemaRef ds:uri="http://schemas.microsoft.com/office/infopath/2007/PartnerControls"/>
    <ds:schemaRef ds:uri="8fc63987-a78c-412b-818d-12c64d2878d5"/>
    <ds:schemaRef ds:uri="e0b45218-fe71-4862-96ee-780d677fc9da"/>
  </ds:schemaRefs>
</ds:datastoreItem>
</file>

<file path=customXml/itemProps2.xml><?xml version="1.0" encoding="utf-8"?>
<ds:datastoreItem xmlns:ds="http://schemas.openxmlformats.org/officeDocument/2006/customXml" ds:itemID="{44FDF79F-63EB-4664-ABFE-617B859021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c63987-a78c-412b-818d-12c64d2878d5"/>
    <ds:schemaRef ds:uri="e0b45218-fe71-4862-96ee-780d677fc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D9082D-5E2C-41F6-A8BE-BBA62B810F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Kalkylblad</vt:lpstr>
      </vt:variant>
      <vt:variant>
        <vt:i4>2</vt:i4>
      </vt:variant>
    </vt:vector>
  </HeadingPairs>
  <TitlesOfParts>
    <vt:vector size="2" baseType="lpstr">
      <vt:lpstr>Utvärdering</vt:lpstr>
      <vt:lpstr>Betygsnivåer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Kjell Gunnarsson</dc:creator>
  <cp:keywords/>
  <dc:description/>
  <cp:lastModifiedBy>Peric Hanna</cp:lastModifiedBy>
  <cp:revision/>
  <dcterms:created xsi:type="dcterms:W3CDTF">2023-11-22T09:03:13Z</dcterms:created>
  <dcterms:modified xsi:type="dcterms:W3CDTF">2024-04-11T12:54:47Z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0x01010070DC6AC395882349AE08B27546A7F610</vt:lpwstr>
  </property>
  <property fmtid="{D5CDD505-2E9C-101B-9397-08002B2CF9AE}" pid="3" name="MediaServiceImageTags">
    <vt:lpwstr/>
  </property>
</Properties>
</file>