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G:\Upphandling\Upphandlingar\Tolk och översättningtjänster STIC\Tolkförmedling och översättningstjänster STIC 2023\10. Avtal\Stöddokument till webben\"/>
    </mc:Choice>
  </mc:AlternateContent>
  <xr:revisionPtr revIDLastSave="0" documentId="8_{4A7676F2-8FCC-40D4-B7A6-5B0D5F59A1F2}" xr6:coauthVersionLast="47" xr6:coauthVersionMax="47" xr10:uidLastSave="{00000000-0000-0000-0000-000000000000}"/>
  <bookViews>
    <workbookView xWindow="-20355" yWindow="-21720" windowWidth="38640" windowHeight="21240" xr2:uid="{1424D5D7-4F92-40F0-8A92-B52217ED10E3}"/>
  </bookViews>
  <sheets>
    <sheet name="Del.1 Plats och distanstolk" sheetId="2" r:id="rId1"/>
    <sheet name="Del.2 Teckenspråkstjänster" sheetId="3" r:id="rId2"/>
    <sheet name="Del.3 Översättningstjänster" sheetId="1" r:id="rId3"/>
  </sheets>
  <definedNames>
    <definedName name="_xlnm._FilterDatabase" localSheetId="2" hidden="1">'Del.3 Översättningstjänster'!$A$2:$A$9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3" i="2" l="1"/>
  <c r="B102" i="2"/>
  <c r="B101" i="2"/>
  <c r="B100" i="2"/>
  <c r="B98" i="2"/>
  <c r="B97" i="2"/>
  <c r="B96" i="2"/>
  <c r="B95" i="2"/>
  <c r="B90" i="2"/>
  <c r="B89" i="2"/>
  <c r="B88" i="2"/>
  <c r="B87" i="2"/>
  <c r="B85" i="2"/>
  <c r="B84" i="2"/>
  <c r="B83" i="2"/>
  <c r="B82" i="2"/>
  <c r="B77" i="2"/>
  <c r="B76" i="2"/>
  <c r="B75" i="2"/>
  <c r="B74" i="2"/>
  <c r="B72" i="2"/>
  <c r="B71" i="2"/>
  <c r="B70" i="2"/>
  <c r="B69" i="2"/>
  <c r="B64" i="2"/>
  <c r="B63" i="2"/>
  <c r="B62" i="2"/>
  <c r="B61" i="2"/>
  <c r="B59" i="2"/>
  <c r="B58" i="2"/>
  <c r="B57" i="2"/>
  <c r="B56" i="2"/>
  <c r="B51" i="2"/>
  <c r="B50" i="2"/>
  <c r="B49" i="2"/>
  <c r="B48" i="2"/>
  <c r="B46" i="2"/>
  <c r="B45" i="2"/>
  <c r="B44" i="2"/>
  <c r="B43" i="2"/>
  <c r="B23" i="2"/>
  <c r="B24" i="2"/>
  <c r="B25" i="2"/>
  <c r="B22" i="2"/>
  <c r="B36" i="2"/>
  <c r="B37" i="2"/>
  <c r="B38" i="2"/>
  <c r="B35" i="2"/>
  <c r="B31" i="2"/>
  <c r="B32" i="2"/>
  <c r="B33" i="2"/>
  <c r="B30" i="2"/>
  <c r="B18" i="2"/>
  <c r="B19" i="2"/>
  <c r="B20" i="2"/>
  <c r="B17" i="2"/>
</calcChain>
</file>

<file path=xl/sharedStrings.xml><?xml version="1.0" encoding="utf-8"?>
<sst xmlns="http://schemas.openxmlformats.org/spreadsheetml/2006/main" count="256" uniqueCount="130">
  <si>
    <t>Översättningstjänster</t>
  </si>
  <si>
    <t>Digital Interpretations Scandinavia AB</t>
  </si>
  <si>
    <t>AAR Translator Aktiebolag</t>
  </si>
  <si>
    <t>Space 360 AB</t>
  </si>
  <si>
    <t>Transvoice AB</t>
  </si>
  <si>
    <t>Järva Tolk och Översättningsservice Aktiebolag</t>
  </si>
  <si>
    <t>Språkservice Sverige AB</t>
  </si>
  <si>
    <t>CBG Konsult &amp; Information AB</t>
  </si>
  <si>
    <t>A.D.-man International AB</t>
  </si>
  <si>
    <t>Tolkfyren AB</t>
  </si>
  <si>
    <t>Semantix SpråkCentrum AB</t>
  </si>
  <si>
    <t>Diction ApS</t>
  </si>
  <si>
    <t>Språkpoolen Skandinavien AB</t>
  </si>
  <si>
    <t xml:space="preserve">                                         Rangordning
Kompetens</t>
  </si>
  <si>
    <t>Auktoriserad översättare kr/ord</t>
  </si>
  <si>
    <t>Utbildad översättare kr/ord</t>
  </si>
  <si>
    <t>Projektledare kr/h</t>
  </si>
  <si>
    <t>Rangordning</t>
  </si>
  <si>
    <t>Delområde 2: Teckenspråkstjänster</t>
  </si>
  <si>
    <t>Jtolkforall AB</t>
  </si>
  <si>
    <t>JA</t>
  </si>
  <si>
    <t>AB Stockholmstolkarna STAB</t>
  </si>
  <si>
    <t>NEJ</t>
  </si>
  <si>
    <t xml:space="preserve"> tillhandahåller skrivtolkning</t>
  </si>
  <si>
    <t>tillhandahåller tecken som stöd</t>
  </si>
  <si>
    <t>Rangordning1</t>
  </si>
  <si>
    <t>Pris platstolk</t>
  </si>
  <si>
    <t>Pris för tolktjänst på plats per tim</t>
  </si>
  <si>
    <t>Övrig tolk (Arvodesnivå I)</t>
  </si>
  <si>
    <t>Grundutbildad tolk (Arvodesnivå II)</t>
  </si>
  <si>
    <t>Auktoriserad tolk (Arvodesnivå III)</t>
  </si>
  <si>
    <t xml:space="preserve">Auktoriserad tolk med bevis om speciell kompetens </t>
  </si>
  <si>
    <t>Pris distanstolk</t>
  </si>
  <si>
    <t>hilda.sterner@space360.se</t>
  </si>
  <si>
    <t>Beställning e-mail</t>
  </si>
  <si>
    <t>bestallning@stockholmstolkarna.se</t>
  </si>
  <si>
    <t>Beställning telefonnummer</t>
  </si>
  <si>
    <t>08-6583900</t>
  </si>
  <si>
    <t>Beställning mailadress</t>
  </si>
  <si>
    <t>Beställning telefon</t>
  </si>
  <si>
    <t xml:space="preserve">elena@admansprak.se </t>
  </si>
  <si>
    <t>08-58008900</t>
  </si>
  <si>
    <t>info@aar-translator.se</t>
  </si>
  <si>
    <t>040-680 26 80 vx</t>
  </si>
  <si>
    <t>Pris för tolk per tim*</t>
  </si>
  <si>
    <t>Pris , vardag dagtid mellan klockan 07,00 -
19,00.</t>
  </si>
  <si>
    <t>Pris , vardag kvällstid mellan kl. 19,01 - 06,59
påföljande dag</t>
  </si>
  <si>
    <t>Pris, Helg mellan kl. 19,00 fredag samt dag med
början före helgdag till dag efter helgdag kl.
06,59.</t>
  </si>
  <si>
    <t>Pris, Ersättning för röd dag d v s nyårsdag,
trettondag, långfredag, annandag påsk, Kristi
himmelsfärd, Sveriges nationaldag,
midsommarafton, julafton, juldagen, annandag
jul samt nyårsafton</t>
  </si>
  <si>
    <t>Rangorning 2 STAB</t>
  </si>
  <si>
    <t>*) Pris för tolktjänst inefattar kostnader beskrivna i avsnitt 4.10 och 6.4, kostnader för eventuella resor kan tillkomma</t>
  </si>
  <si>
    <t>Rangordning 1 Jtolkforall</t>
  </si>
  <si>
    <t>Rangorning 3 Språkservice</t>
  </si>
  <si>
    <t>Pris  ska inkludera samtliga kostnader för tolk och översättningstjänst, ersättning för semester och samt andra lagstadgade lönekostnader (då det är aktuellt) och försäkringar, administration, vinst, administrativ ersättning samt övrigt som krävs för utförande av de tjänster som specificeras i detta upphandlingsdokument med tillhörande bilagor samt eventuella övriga kostnader som inte har nämnts om de hänför sig till uppdragets utförande. Ersättning ska även gälla vid anlitande av underleverantör för utförande av del av tjänsten.</t>
  </si>
  <si>
    <t>Pris inkluderar socialavgifter och exklusive mervärdesskatt.</t>
  </si>
  <si>
    <t>För prissättning ska följande beaktas. Vanlig arbetstid är kl. 07.00-19.00. Ersättning för tid utanför vanlig arbetstid, tidigare s.k. obekväm arbetstid, ska vara minst den samma som för vanlig arbetstid. Det innebär att ersättning utanför vanlig arbetstid inte kan understiga ersättning för vanlig arbetstid</t>
  </si>
  <si>
    <t>Kostnader för resor som skett i samband med uppdragets utförande som överenskommits mellan beställaren och leverantören ersätts enligt följande.</t>
  </si>
  <si>
    <t>Ersättning för tolks resa till tjänstgöringsplats utgår endast för billigaste färdsätt om inget annat har överenskommits. Leverantören är skyldig att informera och förespråka färdsätt som gynnar miljön och köparen ekonomiskt, såsom att nyttja kommunalt färdsätt så långt som detta är möjligt. Tolk ska kunna styrka eventuella utlägg i samband med resa för att ersättning ska utgå. Resor med egen bil ska på anmodan kunna styrkas. Om inte utlägg kan styrkas utgår ingen ersättning.</t>
  </si>
  <si>
    <t>Milersättning utgår med en fast ersättning på 25 kr/mil enligt Skatteverkets regler för milersättning för resor med egen bil. För resor med kollektivtrafik ersätts styrkta utlägg för färdbiljett. Milersättningen ska följa SKVs schablon.</t>
  </si>
  <si>
    <t>Kostnader för resor som överstiger 30 minuter (tidsspillan inräknad) kan ersättas om den skett i samband med uppdragets utförande och detta överenskommits mellan Beställaren och Leverantören. Leverantören ska där så är möjligt samordna uppdrag inom en kommun. I de fall man har beställt fler uppdrag för en tolk under en dag erhålls endast ersättning för en resa.</t>
  </si>
  <si>
    <t>Restidsersättning över 3 timmar (tur och retur) ersätts endast efter i förväg uppgjord överenskommelse med köparen.</t>
  </si>
  <si>
    <t>Leverantören ska förmedla tolkar så att resor i största mån undviks eller att resvägen minimeras. Beställaren ska kunna ändra sin beställning till distanstolk om tolk har för lång resväg.</t>
  </si>
  <si>
    <t>Reskostnader som inte har förmedlats och godkänts av beställaren på förhand ersätts inte</t>
  </si>
  <si>
    <t>ii@cbg.com</t>
  </si>
  <si>
    <t>031 387 82 39</t>
  </si>
  <si>
    <t>info@tolkforall.se</t>
  </si>
  <si>
    <t>070-3940025</t>
  </si>
  <si>
    <t xml:space="preserve">info@sprakservice.se </t>
  </si>
  <si>
    <t xml:space="preserve">0770-457 458 </t>
  </si>
  <si>
    <t>kontakt@diction.se</t>
  </si>
  <si>
    <t>Skandinavisk Kommunikation AB</t>
  </si>
  <si>
    <t>Info@jarvatolk.se</t>
  </si>
  <si>
    <t>08-4457590</t>
  </si>
  <si>
    <t>mia.tillman@linguacom.se</t>
  </si>
  <si>
    <t>0703-197250</t>
  </si>
  <si>
    <t>info@sprakpoolen.se</t>
  </si>
  <si>
    <t>010-1770700</t>
  </si>
  <si>
    <t>boka@transvoice.se</t>
  </si>
  <si>
    <t>0771-45 50 10</t>
  </si>
  <si>
    <t>offentlig@semantix.se</t>
  </si>
  <si>
    <t>0760-076440</t>
  </si>
  <si>
    <t>info@tolkfyren.se</t>
  </si>
  <si>
    <t>0770-457 400</t>
  </si>
  <si>
    <t>08-157457</t>
  </si>
  <si>
    <t>08-4492390</t>
  </si>
  <si>
    <t>Specifikation</t>
  </si>
  <si>
    <t>Normal Leverans</t>
  </si>
  <si>
    <t>Expressleverans</t>
  </si>
  <si>
    <t>Kortare text</t>
  </si>
  <si>
    <t>info@digitaltolk.se</t>
  </si>
  <si>
    <t>010-199 45 00</t>
  </si>
  <si>
    <t>Delområde 1: Plats- och distanstolk</t>
  </si>
  <si>
    <t>Kontaktperson beställning</t>
  </si>
  <si>
    <t>Journummer</t>
  </si>
  <si>
    <t>Öppettider Jour - Vardag</t>
  </si>
  <si>
    <t>Öppettider Jour - Helgdag</t>
  </si>
  <si>
    <t>kommentar</t>
  </si>
  <si>
    <t>Dygnet runt årets alla dagar</t>
  </si>
  <si>
    <t>Lördag och söndag, dygnet runt-öppet</t>
  </si>
  <si>
    <t>17.00 - 07.30 (utanför kontorstid)</t>
  </si>
  <si>
    <t>Dygnet runt.</t>
  </si>
  <si>
    <t>Vi har samma nummer till kundtjänst oavsett tid på dygnet</t>
  </si>
  <si>
    <t>se kommentar</t>
  </si>
  <si>
    <t>Personligt bemannad kundsupport dygnet runt under årets alla dagar. Finns inget särskilt journummer utan alla ringer ett och samma nummer,, oavsett dag och tid.</t>
  </si>
  <si>
    <t>010- 177 07 00</t>
  </si>
  <si>
    <t>Alla dagar om året mellan kl. 17:00 -08.00</t>
  </si>
  <si>
    <t>Dygnet runt</t>
  </si>
  <si>
    <t>07:00-23.00</t>
  </si>
  <si>
    <t>07.00-23.00</t>
  </si>
  <si>
    <t>010-178 36 15</t>
  </si>
  <si>
    <t>00-24</t>
  </si>
  <si>
    <t>Järva Tolk och Översättning Aktiebolag</t>
  </si>
  <si>
    <t xml:space="preserve"> 17:30-07:30.</t>
  </si>
  <si>
    <t>från fredag 17:30 till Måndag 07:30.</t>
  </si>
  <si>
    <t>Faktor</t>
  </si>
  <si>
    <t>Arvode enligt domstolstaxan 2024</t>
  </si>
  <si>
    <t>Rangordning 2</t>
  </si>
  <si>
    <t>Digital Interpretation Scandinavia AB</t>
  </si>
  <si>
    <t>Rangordning 4</t>
  </si>
  <si>
    <t>Rangordning 5</t>
  </si>
  <si>
    <t>Rangordning 6</t>
  </si>
  <si>
    <t>Rangordning 7</t>
  </si>
  <si>
    <t>Järva Tolk och översättningsservice Aktiebolag</t>
  </si>
  <si>
    <t>077 145 50 10</t>
  </si>
  <si>
    <t xml:space="preserve"> 077 045 74 58</t>
  </si>
  <si>
    <t>076 007 64 40</t>
  </si>
  <si>
    <t>08-445 75 90</t>
  </si>
  <si>
    <t xml:space="preserve">Rangordning 3 </t>
  </si>
  <si>
    <t xml:space="preserve">Arvode enligt domstolstaxan </t>
  </si>
  <si>
    <t>info@linguacom.se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</si>
</sst>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_-* #,##0\ &quot;kr&quot;_-;\-* #,##0\ &quot;kr&quot;_-;_-* &quot;-&quot;??\ &quot;kr&quot;_-;_-@_-"/>
  </numFmts>
  <fonts count="15"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8"/>
      <color theme="0"/>
      <name val="Corbel"/>
      <family val="2"/>
    </font>
    <font>
      <sz val="8"/>
      <color theme="1"/>
      <name val="Aptos Narrow"/>
      <family val="2"/>
      <scheme val="minor"/>
    </font>
    <font>
      <sz val="8"/>
      <name val="Corbel"/>
      <family val="2"/>
    </font>
    <font>
      <b/>
      <sz val="8"/>
      <name val="Aptos Narrow"/>
      <family val="2"/>
      <scheme val="minor"/>
    </font>
    <font>
      <sz val="8"/>
      <name val="Aptos Narrow"/>
      <family val="2"/>
      <scheme val="minor"/>
    </font>
    <font>
      <sz val="11"/>
      <name val="Aptos Narrow"/>
      <family val="2"/>
      <scheme val="minor"/>
    </font>
    <font>
      <sz val="7"/>
      <color rgb="FF000000"/>
      <name val="Arial"/>
      <family val="2"/>
    </font>
    <font>
      <sz val="9"/>
      <color theme="1"/>
      <name val="Aptos Narrow"/>
      <family val="2"/>
      <scheme val="minor"/>
    </font>
    <font>
      <i/>
      <sz val="11"/>
      <color theme="1"/>
      <name val="Aptos Narrow"/>
      <family val="2"/>
      <scheme val="minor"/>
    </font>
    <font>
      <i/>
      <sz val="11"/>
      <color theme="0"/>
      <name val="Aptos Narrow"/>
      <family val="2"/>
      <scheme val="minor"/>
    </font>
  </fonts>
  <fills count="9">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499984740745262"/>
        <bgColor indexed="64"/>
      </patternFill>
    </fill>
    <fill>
      <patternFill patternType="solid">
        <fgColor theme="3" tint="0.89999084444715716"/>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diagonalDown="1">
      <left/>
      <right/>
      <top style="thin">
        <color indexed="64"/>
      </top>
      <bottom style="medium">
        <color indexed="64"/>
      </bottom>
      <diagonal style="medium">
        <color indexed="64"/>
      </diagonal>
    </border>
    <border>
      <left style="thin">
        <color indexed="64"/>
      </left>
      <right/>
      <top style="thin">
        <color indexed="64"/>
      </top>
      <bottom style="medium">
        <color indexed="64"/>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style="medium">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s>
  <cellStyleXfs count="2">
    <xf numFmtId="0" fontId="0" fillId="0" borderId="0"/>
    <xf numFmtId="44" fontId="1" fillId="0" borderId="0" applyFont="0" applyFill="0" applyBorder="0" applyAlignment="0" applyProtection="0"/>
  </cellStyleXfs>
  <cellXfs count="105">
    <xf numFmtId="0" fontId="0" fillId="0" borderId="0" xfId="0"/>
    <xf numFmtId="0" fontId="6" fillId="0" borderId="0" xfId="0" applyFont="1"/>
    <xf numFmtId="0" fontId="9" fillId="3" borderId="1" xfId="0" applyFont="1" applyFill="1" applyBorder="1" applyAlignment="1">
      <alignment horizontal="center"/>
    </xf>
    <xf numFmtId="0" fontId="0" fillId="0" borderId="0" xfId="0" applyAlignment="1">
      <alignment horizontal="left" wrapText="1"/>
    </xf>
    <xf numFmtId="0" fontId="0" fillId="0" borderId="1" xfId="0" applyBorder="1"/>
    <xf numFmtId="0" fontId="0" fillId="0" borderId="1" xfId="0" applyBorder="1" applyAlignment="1">
      <alignment horizontal="center"/>
    </xf>
    <xf numFmtId="0" fontId="10" fillId="0" borderId="1" xfId="0" applyFont="1" applyBorder="1" applyAlignment="1">
      <alignment horizontal="left"/>
    </xf>
    <xf numFmtId="0" fontId="3" fillId="0" borderId="0" xfId="0" applyFont="1"/>
    <xf numFmtId="0" fontId="3" fillId="0" borderId="0" xfId="0" applyFont="1" applyAlignment="1">
      <alignment horizontal="center"/>
    </xf>
    <xf numFmtId="0" fontId="3" fillId="0" borderId="2" xfId="0" applyFont="1" applyBorder="1"/>
    <xf numFmtId="0" fontId="3" fillId="0" borderId="4" xfId="0" applyFont="1" applyBorder="1" applyAlignment="1">
      <alignment horizontal="center"/>
    </xf>
    <xf numFmtId="0" fontId="3" fillId="0" borderId="5" xfId="0" applyFont="1" applyBorder="1" applyAlignment="1">
      <alignment horizontal="center" wrapText="1"/>
    </xf>
    <xf numFmtId="0" fontId="4" fillId="0" borderId="4" xfId="0" applyFont="1" applyBorder="1" applyAlignment="1">
      <alignment horizontal="center" wrapText="1"/>
    </xf>
    <xf numFmtId="0" fontId="2" fillId="0" borderId="5"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2" fillId="2" borderId="2" xfId="0" applyFont="1" applyFill="1" applyBorder="1" applyAlignment="1">
      <alignment horizontal="center"/>
    </xf>
    <xf numFmtId="0" fontId="4" fillId="2" borderId="1" xfId="0" applyFont="1" applyFill="1" applyBorder="1"/>
    <xf numFmtId="0" fontId="7" fillId="3" borderId="1" xfId="0" applyFont="1" applyFill="1" applyBorder="1" applyAlignment="1">
      <alignment horizontal="left" vertical="center" wrapText="1"/>
    </xf>
    <xf numFmtId="0" fontId="9" fillId="3" borderId="3" xfId="0" applyFont="1" applyFill="1" applyBorder="1" applyAlignment="1">
      <alignment horizontal="center"/>
    </xf>
    <xf numFmtId="0" fontId="7" fillId="3" borderId="3" xfId="0" applyFont="1" applyFill="1" applyBorder="1" applyAlignment="1">
      <alignment horizontal="left" vertical="center" wrapText="1"/>
    </xf>
    <xf numFmtId="0" fontId="5" fillId="2" borderId="5" xfId="0" applyFont="1" applyFill="1" applyBorder="1" applyAlignment="1">
      <alignment vertical="top"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44" fontId="0" fillId="5" borderId="9" xfId="1" applyFont="1" applyFill="1" applyBorder="1" applyProtection="1">
      <protection locked="0"/>
    </xf>
    <xf numFmtId="44" fontId="0" fillId="5" borderId="15" xfId="1" applyFont="1" applyFill="1" applyBorder="1" applyProtection="1">
      <protection locked="0"/>
    </xf>
    <xf numFmtId="0" fontId="2" fillId="6" borderId="12" xfId="0" applyFont="1" applyFill="1" applyBorder="1"/>
    <xf numFmtId="0" fontId="4" fillId="6" borderId="13" xfId="0" applyFont="1" applyFill="1" applyBorder="1" applyAlignment="1">
      <alignment horizontal="center" wrapText="1"/>
    </xf>
    <xf numFmtId="0" fontId="12" fillId="4" borderId="11" xfId="0" applyFont="1" applyFill="1" applyBorder="1" applyAlignment="1">
      <alignment wrapText="1"/>
    </xf>
    <xf numFmtId="0" fontId="12" fillId="4" borderId="14" xfId="0" applyFont="1" applyFill="1" applyBorder="1" applyAlignment="1">
      <alignment wrapText="1"/>
    </xf>
    <xf numFmtId="0" fontId="12" fillId="4" borderId="10" xfId="0" applyFont="1" applyFill="1" applyBorder="1" applyAlignment="1">
      <alignment wrapText="1"/>
    </xf>
    <xf numFmtId="0" fontId="12" fillId="4" borderId="16" xfId="0" applyFont="1" applyFill="1" applyBorder="1" applyAlignment="1">
      <alignment wrapText="1"/>
    </xf>
    <xf numFmtId="0" fontId="11" fillId="0" borderId="0" xfId="0" applyFont="1" applyAlignment="1">
      <alignment vertical="top" wrapText="1"/>
    </xf>
    <xf numFmtId="0" fontId="11" fillId="0" borderId="0" xfId="0" applyFont="1" applyAlignment="1">
      <alignment horizontal="left" vertical="center" wrapText="1"/>
    </xf>
    <xf numFmtId="0" fontId="11" fillId="0" borderId="0" xfId="0" applyFont="1" applyAlignment="1">
      <alignment horizontal="left" vertical="center" wrapText="1" indent="1"/>
    </xf>
    <xf numFmtId="0" fontId="3" fillId="0" borderId="0" xfId="0" applyFont="1" applyAlignment="1">
      <alignment vertical="top"/>
    </xf>
    <xf numFmtId="0" fontId="7" fillId="3" borderId="2"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6" fillId="0" borderId="1" xfId="0" applyFont="1" applyBorder="1"/>
    <xf numFmtId="0" fontId="6" fillId="0" borderId="5" xfId="0" applyFont="1" applyBorder="1"/>
    <xf numFmtId="0" fontId="7" fillId="3" borderId="4" xfId="0" applyFont="1" applyFill="1" applyBorder="1" applyAlignment="1">
      <alignment horizontal="left" vertical="center" wrapText="1"/>
    </xf>
    <xf numFmtId="0" fontId="9" fillId="3" borderId="5" xfId="0" applyFont="1" applyFill="1" applyBorder="1" applyAlignment="1">
      <alignment horizontal="center"/>
    </xf>
    <xf numFmtId="0" fontId="9" fillId="3" borderId="6" xfId="0" applyFont="1" applyFill="1" applyBorder="1" applyAlignment="1">
      <alignment horizontal="center"/>
    </xf>
    <xf numFmtId="0" fontId="6" fillId="0" borderId="18" xfId="0" applyFont="1" applyBorder="1"/>
    <xf numFmtId="0" fontId="7" fillId="3" borderId="19" xfId="0" applyFont="1" applyFill="1" applyBorder="1" applyAlignment="1">
      <alignment vertical="center" wrapText="1"/>
    </xf>
    <xf numFmtId="0" fontId="8" fillId="3" borderId="18"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3" borderId="20" xfId="0" applyFont="1" applyFill="1" applyBorder="1" applyAlignment="1">
      <alignment horizontal="center" vertical="center" wrapText="1"/>
    </xf>
    <xf numFmtId="0" fontId="0" fillId="0" borderId="8" xfId="0" applyBorder="1"/>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xf numFmtId="0" fontId="2" fillId="0" borderId="6" xfId="0" applyFont="1" applyBorder="1" applyAlignment="1">
      <alignment horizontal="left" vertical="center"/>
    </xf>
    <xf numFmtId="0" fontId="4" fillId="0" borderId="0" xfId="0" applyFont="1"/>
    <xf numFmtId="0" fontId="10" fillId="0" borderId="2" xfId="0" applyFont="1" applyBorder="1" applyAlignment="1">
      <alignment horizontal="center"/>
    </xf>
    <xf numFmtId="0" fontId="10" fillId="0" borderId="1" xfId="0" applyFont="1" applyBorder="1"/>
    <xf numFmtId="164" fontId="10" fillId="0" borderId="1" xfId="1" applyNumberFormat="1" applyFont="1" applyFill="1" applyBorder="1"/>
    <xf numFmtId="0" fontId="0" fillId="0" borderId="3" xfId="0" applyBorder="1"/>
    <xf numFmtId="0" fontId="10" fillId="0" borderId="17" xfId="0" applyFont="1" applyBorder="1" applyAlignment="1">
      <alignment horizontal="center"/>
    </xf>
    <xf numFmtId="0" fontId="10" fillId="0" borderId="7" xfId="0" applyFont="1" applyBorder="1"/>
    <xf numFmtId="164" fontId="10" fillId="0" borderId="7" xfId="1" applyNumberFormat="1" applyFont="1" applyFill="1" applyBorder="1"/>
    <xf numFmtId="0" fontId="0" fillId="0" borderId="7" xfId="0" applyBorder="1"/>
    <xf numFmtId="0" fontId="13" fillId="0" borderId="4" xfId="0" applyFont="1" applyBorder="1"/>
    <xf numFmtId="0" fontId="13" fillId="0" borderId="5" xfId="0" applyFont="1" applyBorder="1" applyAlignment="1">
      <alignment wrapText="1"/>
    </xf>
    <xf numFmtId="0" fontId="13" fillId="0" borderId="0" xfId="0" applyFont="1"/>
    <xf numFmtId="44" fontId="13" fillId="0" borderId="22" xfId="1" applyFont="1" applyFill="1" applyBorder="1"/>
    <xf numFmtId="44" fontId="13" fillId="0" borderId="9" xfId="1" applyFont="1" applyFill="1" applyBorder="1"/>
    <xf numFmtId="44" fontId="13" fillId="0" borderId="21" xfId="1" applyFont="1" applyFill="1" applyBorder="1"/>
    <xf numFmtId="0" fontId="4" fillId="2" borderId="0" xfId="0" applyFont="1" applyFill="1"/>
    <xf numFmtId="0" fontId="13" fillId="0" borderId="23" xfId="0" applyFont="1" applyBorder="1" applyProtection="1">
      <protection locked="0"/>
    </xf>
    <xf numFmtId="0" fontId="13" fillId="0" borderId="24" xfId="0" applyFont="1" applyBorder="1" applyProtection="1">
      <protection locked="0"/>
    </xf>
    <xf numFmtId="0" fontId="0" fillId="2" borderId="1" xfId="0" applyFill="1" applyBorder="1"/>
    <xf numFmtId="0" fontId="0" fillId="2" borderId="0" xfId="0" applyFill="1"/>
    <xf numFmtId="0" fontId="3" fillId="7" borderId="2" xfId="0" applyFont="1" applyFill="1" applyBorder="1"/>
    <xf numFmtId="0" fontId="13" fillId="7" borderId="25" xfId="0" applyFont="1" applyFill="1" applyBorder="1" applyProtection="1">
      <protection locked="0"/>
    </xf>
    <xf numFmtId="0" fontId="13" fillId="3" borderId="25" xfId="0" applyFont="1" applyFill="1" applyBorder="1" applyProtection="1">
      <protection locked="0"/>
    </xf>
    <xf numFmtId="0" fontId="13" fillId="3" borderId="26" xfId="0" applyFont="1" applyFill="1" applyBorder="1" applyProtection="1">
      <protection locked="0"/>
    </xf>
    <xf numFmtId="0" fontId="14" fillId="2" borderId="0" xfId="0" applyFont="1" applyFill="1"/>
    <xf numFmtId="0" fontId="13" fillId="7" borderId="26" xfId="0" applyFont="1" applyFill="1" applyBorder="1" applyProtection="1">
      <protection locked="0"/>
    </xf>
    <xf numFmtId="2" fontId="3" fillId="0" borderId="1" xfId="1" applyNumberFormat="1" applyFont="1" applyFill="1" applyBorder="1"/>
    <xf numFmtId="2" fontId="4" fillId="2" borderId="1" xfId="0" applyNumberFormat="1" applyFont="1" applyFill="1" applyBorder="1"/>
    <xf numFmtId="2" fontId="3" fillId="0" borderId="1" xfId="0" applyNumberFormat="1" applyFont="1" applyBorder="1"/>
    <xf numFmtId="2" fontId="3" fillId="0" borderId="1" xfId="1" applyNumberFormat="1" applyFont="1" applyBorder="1"/>
    <xf numFmtId="0" fontId="0" fillId="8" borderId="2" xfId="0" applyFill="1" applyBorder="1" applyAlignment="1">
      <alignment horizontal="center"/>
    </xf>
    <xf numFmtId="0" fontId="3" fillId="3" borderId="2" xfId="0" applyFont="1" applyFill="1" applyBorder="1"/>
    <xf numFmtId="2" fontId="3" fillId="3" borderId="1" xfId="1" applyNumberFormat="1" applyFont="1" applyFill="1" applyBorder="1"/>
    <xf numFmtId="0" fontId="13" fillId="3" borderId="0" xfId="0" applyFont="1" applyFill="1"/>
    <xf numFmtId="0" fontId="13" fillId="3" borderId="23" xfId="0" applyFont="1" applyFill="1" applyBorder="1" applyProtection="1">
      <protection locked="0"/>
    </xf>
    <xf numFmtId="0" fontId="3" fillId="8" borderId="2" xfId="0" applyFont="1" applyFill="1" applyBorder="1"/>
    <xf numFmtId="2" fontId="3" fillId="8" borderId="1" xfId="1" applyNumberFormat="1" applyFont="1" applyFill="1" applyBorder="1"/>
    <xf numFmtId="0" fontId="13" fillId="8" borderId="0" xfId="0" applyFont="1" applyFill="1"/>
    <xf numFmtId="0" fontId="13" fillId="8" borderId="23" xfId="0" applyFont="1" applyFill="1" applyBorder="1" applyProtection="1">
      <protection locked="0"/>
    </xf>
    <xf numFmtId="164" fontId="10" fillId="0" borderId="1" xfId="1" applyNumberFormat="1" applyFont="1" applyBorder="1"/>
    <xf numFmtId="0" fontId="6" fillId="0" borderId="1" xfId="0" applyFont="1" applyBorder="1" applyAlignment="1">
      <alignment wrapText="1"/>
    </xf>
    <xf numFmtId="0" fontId="10" fillId="0" borderId="0" xfId="0" applyFont="1"/>
    <xf numFmtId="164" fontId="10" fillId="0" borderId="0" xfId="1" applyNumberFormat="1" applyFont="1" applyBorder="1"/>
    <xf numFmtId="0" fontId="6" fillId="0" borderId="0" xfId="0" applyFont="1" applyAlignment="1">
      <alignment wrapText="1"/>
    </xf>
    <xf numFmtId="164" fontId="1" fillId="0" borderId="1" xfId="1" applyNumberFormat="1" applyFont="1" applyFill="1" applyBorder="1"/>
    <xf numFmtId="0" fontId="1" fillId="0" borderId="1" xfId="0" applyFont="1" applyBorder="1"/>
    <xf numFmtId="0" fontId="6" fillId="0" borderId="3" xfId="0" applyFont="1" applyBorder="1" applyAlignment="1">
      <alignment wrapText="1"/>
    </xf>
    <xf numFmtId="44" fontId="0" fillId="0" borderId="0" xfId="0" applyNumberFormat="1"/>
    <xf numFmtId="2" fontId="3" fillId="7" borderId="1" xfId="1" applyNumberFormat="1" applyFont="1" applyFill="1" applyBorder="1"/>
    <xf numFmtId="2" fontId="3" fillId="7" borderId="1" xfId="0" applyNumberFormat="1" applyFont="1" applyFill="1" applyBorder="1"/>
  </cellXfs>
  <cellStyles count="2">
    <cellStyle name="Normal" xfId="0" builtinId="0"/>
    <cellStyle name="Valuta" xfId="1" builtinId="4"/>
  </cellStyles>
  <dxfs count="94">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orbel"/>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Corbel"/>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8"/>
        <color auto="1"/>
        <name val="Aptos Narrow"/>
        <family val="2"/>
        <scheme val="minor"/>
      </font>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0"/>
        <name val="Corbel"/>
        <family val="2"/>
        <scheme val="none"/>
      </font>
      <fill>
        <patternFill patternType="solid">
          <fgColor indexed="64"/>
          <bgColor theme="4"/>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fill>
        <patternFill patternType="solid">
          <fgColor indexed="64"/>
          <bgColor theme="5" tint="0.79998168889431442"/>
        </patternFill>
      </fill>
      <border diagonalUp="0" diagonalDown="0" outline="0">
        <left style="thin">
          <color theme="0" tint="-0.24994659260841701"/>
        </left>
        <right style="medium">
          <color theme="0" tint="-0.24994659260841701"/>
        </right>
        <top style="thin">
          <color theme="0" tint="-0.24994659260841701"/>
        </top>
        <bottom style="thin">
          <color theme="0" tint="-0.24994659260841701"/>
        </bottom>
      </border>
      <protection locked="0" hidden="0"/>
    </dxf>
    <dxf>
      <font>
        <strike val="0"/>
        <outline val="0"/>
        <shadow val="0"/>
        <u val="none"/>
        <vertAlign val="baseline"/>
        <sz val="9"/>
        <color theme="1"/>
        <name val="Aptos Narrow"/>
        <family val="2"/>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medium">
          <color theme="0" tint="-0.24994659260841701"/>
        </left>
        <right style="thin">
          <color theme="0" tint="-0.24994659260841701"/>
        </right>
        <top style="thin">
          <color theme="0" tint="-0.24994659260841701"/>
        </top>
        <bottom style="thin">
          <color theme="0" tint="-0.24994659260841701"/>
        </bottom>
      </border>
    </dxf>
    <dxf>
      <border outline="0">
        <bottom style="medium">
          <color theme="0" tint="-0.24994659260841701"/>
        </bottom>
      </border>
    </dxf>
    <dxf>
      <font>
        <b val="0"/>
        <i val="0"/>
        <strike val="0"/>
        <condense val="0"/>
        <extend val="0"/>
        <outline val="0"/>
        <shadow val="0"/>
        <u val="none"/>
        <vertAlign val="baseline"/>
        <sz val="11"/>
        <color theme="1"/>
        <name val="Aptos Narrow"/>
        <family val="2"/>
        <scheme val="minor"/>
      </font>
      <fill>
        <patternFill patternType="solid">
          <fgColor indexed="64"/>
          <bgColor theme="5" tint="0.79998168889431442"/>
        </patternFill>
      </fill>
      <border diagonalUp="0" diagonalDown="0" outline="0">
        <left style="thin">
          <color theme="0" tint="-0.24994659260841701"/>
        </left>
        <right style="medium">
          <color theme="0" tint="-0.24994659260841701"/>
        </right>
        <top style="thin">
          <color theme="0" tint="-0.24994659260841701"/>
        </top>
        <bottom style="thin">
          <color theme="0" tint="-0.24994659260841701"/>
        </bottom>
      </border>
      <protection locked="0" hidden="0"/>
    </dxf>
    <dxf>
      <font>
        <strike val="0"/>
        <outline val="0"/>
        <shadow val="0"/>
        <u val="none"/>
        <vertAlign val="baseline"/>
        <sz val="9"/>
        <color theme="1"/>
        <name val="Aptos Narrow"/>
        <family val="2"/>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medium">
          <color theme="0" tint="-0.24994659260841701"/>
        </left>
        <right style="thin">
          <color theme="0" tint="-0.24994659260841701"/>
        </right>
        <top style="thin">
          <color theme="0" tint="-0.24994659260841701"/>
        </top>
        <bottom style="thin">
          <color theme="0" tint="-0.24994659260841701"/>
        </bottom>
      </border>
    </dxf>
    <dxf>
      <border outline="0">
        <bottom style="medium">
          <color theme="0" tint="-0.24994659260841701"/>
        </bottom>
      </border>
    </dxf>
    <dxf>
      <font>
        <b val="0"/>
        <i val="0"/>
        <strike val="0"/>
        <condense val="0"/>
        <extend val="0"/>
        <outline val="0"/>
        <shadow val="0"/>
        <u val="none"/>
        <vertAlign val="baseline"/>
        <sz val="11"/>
        <color theme="1"/>
        <name val="Aptos Narrow"/>
        <family val="2"/>
        <scheme val="minor"/>
      </font>
      <fill>
        <patternFill patternType="solid">
          <fgColor indexed="64"/>
          <bgColor theme="5" tint="0.79998168889431442"/>
        </patternFill>
      </fill>
      <border diagonalUp="0" diagonalDown="0" outline="0">
        <left style="thin">
          <color theme="0" tint="-0.24994659260841701"/>
        </left>
        <right style="medium">
          <color theme="0" tint="-0.24994659260841701"/>
        </right>
        <top style="thin">
          <color theme="0" tint="-0.24994659260841701"/>
        </top>
        <bottom style="thin">
          <color theme="0" tint="-0.24994659260841701"/>
        </bottom>
      </border>
      <protection locked="0" hidden="0"/>
    </dxf>
    <dxf>
      <font>
        <strike val="0"/>
        <outline val="0"/>
        <shadow val="0"/>
        <u val="none"/>
        <vertAlign val="baseline"/>
        <sz val="9"/>
        <color theme="1"/>
        <name val="Aptos Narrow"/>
        <family val="2"/>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outline="0">
        <top style="thin">
          <color theme="0" tint="-0.24994659260841701"/>
        </top>
      </border>
    </dxf>
    <dxf>
      <border outline="0">
        <left style="medium">
          <color theme="0" tint="-0.24994659260841701"/>
        </left>
        <top style="medium">
          <color theme="0" tint="-0.24994659260841701"/>
        </top>
        <bottom style="medium">
          <color theme="0" tint="-0.24994659260841701"/>
        </bottom>
      </border>
    </dxf>
    <dxf>
      <border outline="0">
        <bottom style="thin">
          <color theme="0" tint="-0.24994659260841701"/>
        </bottom>
      </border>
    </dxf>
    <dxf>
      <font>
        <strike val="0"/>
        <outline val="0"/>
        <shadow val="0"/>
        <u val="none"/>
        <vertAlign val="baseline"/>
        <sz val="11"/>
        <color theme="0"/>
        <name val="Aptos Narrow"/>
        <family val="2"/>
        <scheme val="minor"/>
      </font>
      <fill>
        <patternFill patternType="solid">
          <fgColor indexed="64"/>
          <bgColor theme="7" tint="-0.499984740745262"/>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0"/>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theme="0" tint="-0.24994659260841701"/>
        </left>
        <right style="medium">
          <color theme="0" tint="-0.24994659260841701"/>
        </right>
        <top style="thin">
          <color theme="0" tint="-0.24994659260841701"/>
        </top>
        <bottom style="thin">
          <color theme="0" tint="-0.24994659260841701"/>
        </bottom>
        <vertical/>
        <horizontal/>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medium">
          <color theme="0" tint="-0.24994659260841701"/>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outline="0">
        <left/>
        <right style="medium">
          <color theme="0" tint="-0.24994659260841701"/>
        </right>
        <top style="thin">
          <color theme="0" tint="-0.24994659260841701"/>
        </top>
        <bottom style="thin">
          <color theme="0" tint="-0.24994659260841701"/>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outline="0">
        <left/>
        <right style="medium">
          <color theme="0" tint="-0.24994659260841701"/>
        </right>
        <top style="thin">
          <color theme="0" tint="-0.24994659260841701"/>
        </top>
        <bottom style="thin">
          <color theme="0" tint="-0.24994659260841701"/>
        </bottom>
      </border>
      <protection locked="0" hidden="0"/>
    </dxf>
    <dxf>
      <font>
        <b/>
        <i val="0"/>
        <strike val="0"/>
        <condense val="0"/>
        <extend val="0"/>
        <outline val="0"/>
        <shadow val="0"/>
        <u val="none"/>
        <vertAlign val="baseline"/>
        <sz val="11"/>
        <color theme="1"/>
        <name val="Aptos Narrow"/>
        <family val="2"/>
        <scheme val="minor"/>
      </font>
      <numFmt numFmtId="2" formatCode="0.00"/>
      <fill>
        <patternFill patternType="none">
          <fgColor indexed="64"/>
          <bgColor indexed="65"/>
        </patternFill>
      </fill>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theme="0" tint="-0.24994659260841701"/>
        </left>
        <right style="medium">
          <color theme="0" tint="-0.24994659260841701"/>
        </right>
        <top style="thin">
          <color theme="0" tint="-0.24994659260841701"/>
        </top>
        <bottom style="thin">
          <color theme="0" tint="-0.24994659260841701"/>
        </bottom>
        <vertical/>
        <horizontal/>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medium">
          <color theme="0" tint="-0.24994659260841701"/>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theme="0" tint="-0.24994659260841701"/>
        </left>
        <right style="medium">
          <color theme="0" tint="-0.24994659260841701"/>
        </right>
        <top style="thin">
          <color theme="0" tint="-0.24994659260841701"/>
        </top>
        <bottom style="thin">
          <color theme="0" tint="-0.24994659260841701"/>
        </bottom>
        <vertical/>
        <horizontal/>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medium">
          <color theme="0" tint="-0.24994659260841701"/>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outline="0">
        <left style="thin">
          <color theme="0" tint="-0.24994659260841701"/>
        </left>
        <right style="medium">
          <color theme="0" tint="-0.24994659260841701"/>
        </right>
        <top style="thin">
          <color theme="0" tint="-0.24994659260841701"/>
        </top>
        <bottom style="thin">
          <color theme="0" tint="-0.24994659260841701"/>
        </bottom>
      </border>
    </dxf>
    <dxf>
      <font>
        <b val="0"/>
        <i/>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outline="0">
        <left/>
        <right style="medium">
          <color theme="0" tint="-0.24994659260841701"/>
        </right>
        <top style="thin">
          <color theme="0" tint="-0.24994659260841701"/>
        </top>
        <bottom style="thin">
          <color theme="0" tint="-0.24994659260841701"/>
        </bottom>
      </border>
      <protection locked="0" hidden="0"/>
    </dxf>
    <dxf>
      <font>
        <b/>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outline="0">
        <left style="thin">
          <color indexed="64"/>
        </left>
        <top style="thin">
          <color indexed="64"/>
        </top>
      </border>
    </dxf>
    <dxf>
      <font>
        <strike val="0"/>
        <outline val="0"/>
        <shadow val="0"/>
        <u val="none"/>
        <vertAlign val="baseline"/>
        <sz val="11"/>
        <color theme="1"/>
        <name val="Aptos Narrow"/>
        <family val="2"/>
        <scheme val="minor"/>
      </font>
      <fill>
        <patternFill patternType="solid">
          <fgColor indexed="64"/>
          <bgColor theme="0"/>
        </patternFill>
      </fill>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theme="0" tint="-0.24994659260841701"/>
        </left>
        <right style="medium">
          <color theme="0" tint="-0.24994659260841701"/>
        </right>
        <top style="thin">
          <color theme="0" tint="-0.24994659260841701"/>
        </top>
        <bottom style="thin">
          <color theme="0" tint="-0.24994659260841701"/>
        </bottom>
        <vertical/>
        <horizontal/>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medium">
          <color theme="0" tint="-0.24994659260841701"/>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1"/>
        <color theme="1"/>
        <name val="Aptos Narrow"/>
        <family val="2"/>
        <scheme val="minor"/>
      </font>
      <numFmt numFmtId="2"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theme="0" tint="-0.24994659260841701"/>
        </left>
        <right style="medium">
          <color theme="0" tint="-0.24994659260841701"/>
        </right>
        <top style="thin">
          <color theme="0" tint="-0.24994659260841701"/>
        </top>
        <bottom style="thin">
          <color theme="0" tint="-0.24994659260841701"/>
        </bottom>
        <vertical/>
        <horizontal/>
      </border>
    </dxf>
    <dxf>
      <font>
        <b val="0"/>
        <i/>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medium">
          <color theme="0" tint="-0.24994659260841701"/>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_-* #,##0\ &quot;kr&quot;_-;\-* #,##0\ &quot;kr&quot;_-;_-* &quot;-&quot;??\ &quot;kr&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A3348A-A716-4B4A-945B-B454B9ACDFFF}" name="Tabell1" displayName="Tabell1" ref="A4:G11" totalsRowShown="0" headerRowDxfId="93" headerRowBorderDxfId="92" tableBorderDxfId="91" totalsRowBorderDxfId="90">
  <autoFilter ref="A4:G11" xr:uid="{2FA3348A-A716-4B4A-945B-B454B9ACDFFF}"/>
  <tableColumns count="7">
    <tableColumn id="1" xr3:uid="{761D97AC-72D8-4A00-87E6-B3FF51C75F68}" name="Rangordning" dataDxfId="89"/>
    <tableColumn id="2" xr3:uid="{0EFC7ABC-D24C-48F8-A5EA-403E16E7A79B}" name="Delområde 1: Plats- och distanstolk" dataDxfId="88"/>
    <tableColumn id="3" xr3:uid="{E1E4D652-EC2A-4D67-98AA-0F9E2E6E4C1F}" name="Kontaktperson beställning" dataDxfId="87" dataCellStyle="Valuta"/>
    <tableColumn id="4" xr3:uid="{8B2AD764-BE25-4A0E-AD68-22FD1BB24F0B}" name="Journummer" dataDxfId="86"/>
    <tableColumn id="5" xr3:uid="{07F52881-04C3-47EB-AA3D-A0442AA05A46}" name="Öppettider Jour - Vardag" dataDxfId="85"/>
    <tableColumn id="6" xr3:uid="{0E8DACB0-171B-42D7-9A97-388B8EC54D2E}" name="Öppettider Jour - Helgdag" dataDxfId="84"/>
    <tableColumn id="7" xr3:uid="{DBF18BF4-4FF6-4FEE-B546-6D90A10D4F40}" name="kommentar" dataDxfId="8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4334972-D893-44B8-BCE9-97DDE532EF12}" name="Tabell11" displayName="Tabell11" ref="B10:C14" totalsRowShown="0" headerRowDxfId="29" headerRowBorderDxfId="28" tableBorderDxfId="27" totalsRowBorderDxfId="26">
  <autoFilter ref="B10:C14" xr:uid="{74334972-D893-44B8-BCE9-97DDE532EF12}"/>
  <tableColumns count="2">
    <tableColumn id="1" xr3:uid="{E7073197-ED0A-459B-9C60-9F1F737DADA5}" name="Rangordning 1 Jtolkforall" dataDxfId="25"/>
    <tableColumn id="2" xr3:uid="{92A711C8-91BA-43E4-9062-6D6B88A2AB4A}" name="Pris för tolk per tim*" dataDxfId="24" dataCellStyle="Valuta"/>
  </tableColumns>
  <tableStyleInfo name="TableStyleLight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6DA50F-4E2A-4CAD-8783-B84885BB8820}" name="Tabell12" displayName="Tabell12" ref="B15:C19" totalsRowShown="0" tableBorderDxfId="23">
  <autoFilter ref="B15:C19" xr:uid="{1E6DA50F-4E2A-4CAD-8783-B84885BB8820}"/>
  <tableColumns count="2">
    <tableColumn id="1" xr3:uid="{A7333E47-95DD-45A8-98FE-1C491795ACA8}" name="Rangorning 2 STAB" dataDxfId="22"/>
    <tableColumn id="2" xr3:uid="{6685F3CB-E8CE-44B8-91C3-C96BEA7341D7}" name="Pris för tolk per tim*" dataDxfId="21" dataCellStyle="Valuta"/>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C1A98D5-4D17-4936-9A80-B5DEACBD753F}" name="Tabell1214" displayName="Tabell1214" ref="B20:C24" totalsRowShown="0" tableBorderDxfId="20">
  <autoFilter ref="B20:C24" xr:uid="{FC1A98D5-4D17-4936-9A80-B5DEACBD753F}"/>
  <tableColumns count="2">
    <tableColumn id="1" xr3:uid="{46EE967E-2A69-4957-8642-D344CA15CED2}" name="Rangorning 3 Språkservice" dataDxfId="19"/>
    <tableColumn id="2" xr3:uid="{F14849A0-DDD6-46CC-8771-C8BEF88F74EB}" name="Pris för tolk per tim*" dataDxfId="18" dataCellStyle="Valuta"/>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5F671BD-AE1E-4887-832F-60B146BEBF32}" name="Tabell10" displayName="Tabell10" ref="B2:O12" totalsRowShown="0" headerRowDxfId="17" dataDxfId="15" headerRowBorderDxfId="16" tableBorderDxfId="14">
  <autoFilter ref="B2:O12" xr:uid="{C5F671BD-AE1E-4887-832F-60B146BEBF32}"/>
  <tableColumns count="14">
    <tableColumn id="1" xr3:uid="{2982A369-97DA-44E7-AFFA-A463ACEA7962}" name="Översättningstjänster" dataDxfId="13"/>
    <tableColumn id="15" xr3:uid="{2D0A1C88-BC8D-4B1B-8EBF-DEBCE501FCB6}" name="A.D.-man International AB" dataDxfId="12"/>
    <tableColumn id="2" xr3:uid="{38503524-1746-49C1-81F1-C60D53635505}" name="Digital Interpretations Scandinavia AB" dataDxfId="11"/>
    <tableColumn id="16" xr3:uid="{157762D9-DF24-4C8C-936E-B042C9EA9C99}" name="Språkservice Sverige AB" dataDxfId="10"/>
    <tableColumn id="17" xr3:uid="{3F7F55E3-005B-4B69-8813-AE937897F688}" name="Diction ApS" dataDxfId="9"/>
    <tableColumn id="18" xr3:uid="{B98E79B2-0A15-4F46-A33A-E15E5FB3B22C}" name="Space 360 AB" dataDxfId="8"/>
    <tableColumn id="19" xr3:uid="{764BD686-CA21-4961-B41B-F09E089E36D6}" name="Semantix SpråkCentrum AB" dataDxfId="7"/>
    <tableColumn id="20" xr3:uid="{C719680D-EADA-422E-AA62-6A1F40215CF5}" name="Järva Tolk och Översättningsservice Aktiebolag" dataDxfId="6"/>
    <tableColumn id="21" xr3:uid="{37EAF43E-E25F-40B0-B2DB-8265E4EE6458}" name="CBG Konsult &amp; Information AB" dataDxfId="5"/>
    <tableColumn id="22" xr3:uid="{10E34349-92CE-43E9-ABA8-18A7BED36CEC}" name="Språkpoolen Skandinavien AB" dataDxfId="4"/>
    <tableColumn id="3" xr3:uid="{F2B3E1A1-C00F-45E0-9717-F7A0BA92CB44}" name="AAR Translator Aktiebolag" dataDxfId="3"/>
    <tableColumn id="5" xr3:uid="{C9A9F355-2755-405C-86C8-FC3A44DF6C1E}" name="Transvoice AB" dataDxfId="2"/>
    <tableColumn id="23" xr3:uid="{FCC29C2F-A48B-4BE1-9281-F2A7E90E5F1A}" name="Skandinavisk Kommunikation AB" dataDxfId="1"/>
    <tableColumn id="10" xr3:uid="{B69BC450-91FD-42DA-958A-A00205EFCB3E}" name="Tolkfyren AB"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6272DB-CC91-4AED-AA3C-DC66A572CEE1}" name="Tabell2" displayName="Tabell2" ref="A16:D25" totalsRowShown="0" headerRowBorderDxfId="82" tableBorderDxfId="81">
  <autoFilter ref="A16:D25" xr:uid="{576272DB-CC91-4AED-AA3C-DC66A572CEE1}"/>
  <tableColumns count="4">
    <tableColumn id="1" xr3:uid="{1C666F96-6C01-4E45-A485-BC0B6F25B709}" name="Pris platstolk" dataDxfId="80"/>
    <tableColumn id="2" xr3:uid="{B66328FF-59FB-4736-B78C-88116F5FFE16}" name="Pris för tolktjänst på plats per tim" dataDxfId="79"/>
    <tableColumn id="3" xr3:uid="{A5E3708D-1DEC-43AC-89A6-2D64D9925FE6}" name="Faktor" dataDxfId="78"/>
    <tableColumn id="4" xr3:uid="{A73CDD37-6B01-4564-B8C2-D0F5A6340288}" name="Arvode enligt domstolstaxan " dataDxfId="77" dataCellStyle="Valut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CF3DAE-CC8C-44D3-A938-0B3FA4757ACC}" name="Tabell3" displayName="Tabell3" ref="A29:D38" totalsRowShown="0" headerRowBorderDxfId="76" tableBorderDxfId="75">
  <autoFilter ref="A29:D38" xr:uid="{A8CF3DAE-CC8C-44D3-A938-0B3FA4757ACC}"/>
  <tableColumns count="4">
    <tableColumn id="1" xr3:uid="{6CB8A312-8985-4EEC-8DDA-0BA62D128E47}" name="Pris platstolk" dataDxfId="74"/>
    <tableColumn id="2" xr3:uid="{8FF74679-65E5-4FB7-99A4-2593580EF55A}" name="Pris för tolktjänst på plats per tim" dataDxfId="73"/>
    <tableColumn id="3" xr3:uid="{4F9E9D01-1CFE-4CE7-ACC2-29D9B6AA4567}" name="Faktor" dataDxfId="72"/>
    <tableColumn id="4" xr3:uid="{1D28CF57-9CDB-45B9-B095-A42C17741C2C}" name="Arvode enligt domstolstaxan 2024" dataDxfId="71" dataCellStyle="Valut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E0935B-E8C6-4D22-9E9E-785EBB98D521}" name="Tabell4" displayName="Tabell4" ref="A42:D51" totalsRowShown="0" dataDxfId="69" headerRowBorderDxfId="70" tableBorderDxfId="68">
  <autoFilter ref="A42:D51" xr:uid="{87E0935B-E8C6-4D22-9E9E-785EBB98D521}"/>
  <tableColumns count="4">
    <tableColumn id="1" xr3:uid="{5A817442-3710-4AE1-87EC-EF6A96FFC5F4}" name="Pris platstolk" dataDxfId="67"/>
    <tableColumn id="2" xr3:uid="{AC091599-B43F-4FE9-A633-E07973BBA225}" name="Pris för tolktjänst på plats per tim" dataDxfId="66"/>
    <tableColumn id="3" xr3:uid="{F6629409-6DF6-4882-9003-CE2816056D56}" name="Faktor" dataDxfId="65"/>
    <tableColumn id="4" xr3:uid="{D8437C0E-7EA2-4FFA-BCA6-D75C74A91C30}" name="Arvode enligt domstolstaxan 2024" dataDxfId="64" dataCellStyle="Valut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32DCE40-C4C1-4115-B76E-BFF69479E8D9}" name="Tabell7" displayName="Tabell7" ref="A68:D77" totalsRowShown="0" headerRowBorderDxfId="63" tableBorderDxfId="62">
  <autoFilter ref="A68:D77" xr:uid="{732DCE40-C4C1-4115-B76E-BFF69479E8D9}"/>
  <tableColumns count="4">
    <tableColumn id="1" xr3:uid="{7B6C12D4-5D50-436D-B5A6-9298176666FF}" name="Pris platstolk" dataDxfId="61"/>
    <tableColumn id="2" xr3:uid="{C3A52C11-FF7E-4413-BCAC-01AA4E2E11B3}" name="Pris för tolktjänst på plats per tim" dataDxfId="60"/>
    <tableColumn id="3" xr3:uid="{D541D26C-1047-40DB-9DC1-D77D56DE3789}" name="Faktor" dataDxfId="59"/>
    <tableColumn id="4" xr3:uid="{5E956239-809E-433F-84EA-CDDC1A154F18}" name="Arvode enligt domstolstaxan 2024" dataDxfId="58" dataCellStyle="Valuta"/>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2825F0B-923D-448C-B0B7-C1EFADE4C489}" name="Tabell8" displayName="Tabell8" ref="A81:D90" totalsRowShown="0" headerRowBorderDxfId="57" tableBorderDxfId="56">
  <autoFilter ref="A81:D90" xr:uid="{52825F0B-923D-448C-B0B7-C1EFADE4C489}"/>
  <tableColumns count="4">
    <tableColumn id="1" xr3:uid="{26968FCB-B167-4F8C-A813-C83F9A5F9C18}" name="Pris platstolk" dataDxfId="55"/>
    <tableColumn id="2" xr3:uid="{D02BAC39-8066-46AE-81C5-AA50423A5738}" name="Pris för tolktjänst på plats per tim" dataDxfId="54"/>
    <tableColumn id="3" xr3:uid="{882305E7-447E-4DC3-9249-07333F81AA2B}" name="Faktor" dataDxfId="53"/>
    <tableColumn id="4" xr3:uid="{1FA5C56A-F8D8-4C04-A83F-FA3903A6BCA0}" name="Arvode enligt domstolstaxan 2024" dataDxfId="52" dataCellStyle="Valuta"/>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0F904E8-9517-4818-A23E-A6AD0C9E09DF}" name="Tabell9" displayName="Tabell9" ref="A94:D103" totalsRowShown="0" headerRowBorderDxfId="51" tableBorderDxfId="50">
  <autoFilter ref="A94:D103" xr:uid="{D0F904E8-9517-4818-A23E-A6AD0C9E09DF}"/>
  <tableColumns count="4">
    <tableColumn id="1" xr3:uid="{A4004283-70CB-4955-936F-27CE2AC0F9E4}" name="Pris platstolk" dataDxfId="49"/>
    <tableColumn id="2" xr3:uid="{BB9F493D-85EB-465B-8689-DEC62E6AC2EC}" name="Pris för tolktjänst på plats per tim" dataDxfId="48"/>
    <tableColumn id="3" xr3:uid="{2979D9C6-E78A-44BF-9A02-9E608391A614}" name="Faktor" dataDxfId="47"/>
    <tableColumn id="4" xr3:uid="{CB0CC747-85D0-49C0-9F4B-7E61FADEEFB0}" name="Arvode enligt domstolstaxan 2024" dataDxfId="46" dataCellStyle="Valut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8796DDC-2D3A-468D-8D84-B68F65EC2AD2}" name="Tabell515" displayName="Tabell515" ref="A55:D64" totalsRowShown="0" headerRowBorderDxfId="45" tableBorderDxfId="44">
  <autoFilter ref="A55:D64" xr:uid="{38796DDC-2D3A-468D-8D84-B68F65EC2AD2}"/>
  <tableColumns count="4">
    <tableColumn id="1" xr3:uid="{5D0D4CC7-30EC-4C63-9C3C-2340542F960F}" name="Pris platstolk" dataDxfId="43"/>
    <tableColumn id="2" xr3:uid="{8F9038C5-553D-4C3F-ADBE-473B3671AD08}" name="Pris för tolktjänst på plats per tim" dataDxfId="42"/>
    <tableColumn id="3" xr3:uid="{5724CD9F-7DCB-4B1E-B503-0998D461534F}" name="Faktor" dataDxfId="41"/>
    <tableColumn id="4" xr3:uid="{78EC655D-7198-49B6-92A0-C0952B2273A3}" name="Arvode enligt domstolstaxan 2024" dataDxfId="40" dataCellStyle="Valuta"/>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A3CF7F-7EFB-4C8A-8DC5-06ABDBC7893D}" name="Tabell6" displayName="Tabell6" ref="A3:F6" totalsRowShown="0" headerRowDxfId="39" headerRowBorderDxfId="38" tableBorderDxfId="37" totalsRowBorderDxfId="36">
  <autoFilter ref="A3:F6" xr:uid="{2CA3CF7F-7EFB-4C8A-8DC5-06ABDBC7893D}"/>
  <tableColumns count="6">
    <tableColumn id="1" xr3:uid="{6F64B34D-5467-4B96-AFEC-E51706687EEB}" name="Rangordning" dataDxfId="35"/>
    <tableColumn id="2" xr3:uid="{30CF0A27-65DB-4FAE-9863-D9A1EE8CFE8C}" name="Delområde 2: Teckenspråkstjänster" dataDxfId="34"/>
    <tableColumn id="4" xr3:uid="{5814F400-7C84-4440-9350-477A5268C0DE}" name=" tillhandahåller skrivtolkning" dataDxfId="33"/>
    <tableColumn id="5" xr3:uid="{DD8DE51F-645D-4C36-9186-144CD06E8284}" name="tillhandahåller tecken som stöd" dataDxfId="32"/>
    <tableColumn id="3" xr3:uid="{2FE47749-4ED7-47B1-8515-2DE90B16445D}" name="Beställning e-mail" dataDxfId="31"/>
    <tableColumn id="6" xr3:uid="{E54CC248-23E2-49E8-9531-0631968A6C33}" name="Beställning telefonnummer" dataDxfId="3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hyperlink" Target="mailto:info@linguacom.se" TargetMode="Externa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4" Type="http://schemas.openxmlformats.org/officeDocument/2006/relationships/table" Target="../tables/table1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hyperlink" Target="mailto:hilda.sterner@space360.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DDA7D-D251-4683-AAE0-2D83B8BD8430}">
  <sheetPr>
    <tabColor theme="3" tint="0.89999084444715716"/>
  </sheetPr>
  <dimension ref="A4:L103"/>
  <sheetViews>
    <sheetView tabSelected="1" topLeftCell="A3" workbookViewId="0">
      <selection activeCell="F21" sqref="F21"/>
    </sheetView>
  </sheetViews>
  <sheetFormatPr defaultRowHeight="15" x14ac:dyDescent="0.25"/>
  <cols>
    <col min="1" max="1" width="47.28515625" customWidth="1"/>
    <col min="2" max="2" width="33.85546875" bestFit="1" customWidth="1"/>
    <col min="3" max="3" width="36.28515625" bestFit="1" customWidth="1"/>
    <col min="4" max="4" width="33.42578125" bestFit="1" customWidth="1"/>
    <col min="5" max="5" width="18.42578125" customWidth="1"/>
    <col min="6" max="6" width="31.85546875" bestFit="1" customWidth="1"/>
    <col min="7" max="7" width="57.85546875" bestFit="1" customWidth="1"/>
  </cols>
  <sheetData>
    <row r="4" spans="1:12" s="55" customFormat="1" x14ac:dyDescent="0.25">
      <c r="A4" s="51" t="s">
        <v>17</v>
      </c>
      <c r="B4" s="52" t="s">
        <v>91</v>
      </c>
      <c r="C4" s="52" t="s">
        <v>92</v>
      </c>
      <c r="D4" s="52" t="s">
        <v>93</v>
      </c>
      <c r="E4" s="53" t="s">
        <v>94</v>
      </c>
      <c r="F4" s="53" t="s">
        <v>95</v>
      </c>
      <c r="G4" s="54" t="s">
        <v>96</v>
      </c>
    </row>
    <row r="5" spans="1:12" x14ac:dyDescent="0.25">
      <c r="A5" s="56">
        <v>1</v>
      </c>
      <c r="B5" s="57" t="s">
        <v>4</v>
      </c>
      <c r="C5" s="58" t="s">
        <v>77</v>
      </c>
      <c r="D5" s="4" t="s">
        <v>123</v>
      </c>
      <c r="E5" s="4" t="s">
        <v>97</v>
      </c>
      <c r="F5" s="4" t="s">
        <v>98</v>
      </c>
      <c r="G5" s="59"/>
    </row>
    <row r="6" spans="1:12" ht="21" customHeight="1" x14ac:dyDescent="0.25">
      <c r="A6" s="56">
        <v>2</v>
      </c>
      <c r="B6" s="4" t="s">
        <v>1</v>
      </c>
      <c r="C6" s="99" t="s">
        <v>89</v>
      </c>
      <c r="D6" s="100" t="s">
        <v>90</v>
      </c>
      <c r="E6" s="100" t="s">
        <v>102</v>
      </c>
      <c r="F6" s="100" t="s">
        <v>102</v>
      </c>
      <c r="G6" s="101" t="s">
        <v>103</v>
      </c>
    </row>
    <row r="7" spans="1:12" ht="21.95" customHeight="1" x14ac:dyDescent="0.25">
      <c r="A7" s="85">
        <v>3</v>
      </c>
      <c r="B7" s="57" t="s">
        <v>6</v>
      </c>
      <c r="C7" s="94" t="s">
        <v>67</v>
      </c>
      <c r="D7" s="4" t="s">
        <v>124</v>
      </c>
      <c r="E7" s="4" t="s">
        <v>99</v>
      </c>
      <c r="F7" s="4" t="s">
        <v>100</v>
      </c>
      <c r="G7" s="95" t="s">
        <v>101</v>
      </c>
    </row>
    <row r="8" spans="1:12" x14ac:dyDescent="0.25">
      <c r="A8" s="56">
        <v>4</v>
      </c>
      <c r="B8" s="57" t="s">
        <v>12</v>
      </c>
      <c r="C8" s="58" t="s">
        <v>75</v>
      </c>
      <c r="D8" s="4" t="s">
        <v>104</v>
      </c>
      <c r="E8" s="4" t="s">
        <v>105</v>
      </c>
      <c r="F8" s="4" t="s">
        <v>106</v>
      </c>
      <c r="G8" s="59"/>
    </row>
    <row r="9" spans="1:12" x14ac:dyDescent="0.25">
      <c r="A9" s="56">
        <v>5</v>
      </c>
      <c r="B9" s="57" t="s">
        <v>9</v>
      </c>
      <c r="C9" s="58" t="s">
        <v>81</v>
      </c>
      <c r="D9" s="4" t="s">
        <v>125</v>
      </c>
      <c r="E9" s="4" t="s">
        <v>107</v>
      </c>
      <c r="F9" s="4" t="s">
        <v>108</v>
      </c>
      <c r="G9" s="59"/>
    </row>
    <row r="10" spans="1:12" x14ac:dyDescent="0.25">
      <c r="A10" s="56">
        <v>6</v>
      </c>
      <c r="B10" s="57" t="s">
        <v>70</v>
      </c>
      <c r="C10" s="58" t="s">
        <v>129</v>
      </c>
      <c r="D10" s="4" t="s">
        <v>109</v>
      </c>
      <c r="E10" s="4" t="s">
        <v>110</v>
      </c>
      <c r="F10" s="4" t="s">
        <v>110</v>
      </c>
      <c r="G10" s="59"/>
    </row>
    <row r="11" spans="1:12" x14ac:dyDescent="0.25">
      <c r="A11" s="60">
        <v>7</v>
      </c>
      <c r="B11" s="61" t="s">
        <v>111</v>
      </c>
      <c r="C11" s="62" t="s">
        <v>71</v>
      </c>
      <c r="D11" s="63" t="s">
        <v>126</v>
      </c>
      <c r="E11" s="63" t="s">
        <v>112</v>
      </c>
      <c r="F11" s="63" t="s">
        <v>113</v>
      </c>
      <c r="G11" s="50"/>
    </row>
    <row r="14" spans="1:12" x14ac:dyDescent="0.25">
      <c r="A14" s="7" t="s">
        <v>25</v>
      </c>
    </row>
    <row r="15" spans="1:12" x14ac:dyDescent="0.25">
      <c r="A15" s="7" t="s">
        <v>4</v>
      </c>
      <c r="B15" s="8">
        <v>2024</v>
      </c>
      <c r="G15" s="96"/>
      <c r="H15" s="97"/>
      <c r="L15" s="98"/>
    </row>
    <row r="16" spans="1:12" x14ac:dyDescent="0.25">
      <c r="A16" s="10" t="s">
        <v>26</v>
      </c>
      <c r="B16" s="11" t="s">
        <v>27</v>
      </c>
      <c r="C16" s="64" t="s">
        <v>114</v>
      </c>
      <c r="D16" s="65" t="s">
        <v>128</v>
      </c>
    </row>
    <row r="17" spans="1:6" x14ac:dyDescent="0.25">
      <c r="A17" s="9" t="s">
        <v>28</v>
      </c>
      <c r="B17" s="81">
        <f>Tabell2[[#This Row],[Arvode enligt domstolstaxan ]]*Tabell2[[#This Row],[Faktor]]</f>
        <v>416.75700000000001</v>
      </c>
      <c r="C17" s="66">
        <v>0.95150000000000001</v>
      </c>
      <c r="D17" s="67">
        <v>438</v>
      </c>
    </row>
    <row r="18" spans="1:6" x14ac:dyDescent="0.25">
      <c r="A18" s="9" t="s">
        <v>29</v>
      </c>
      <c r="B18" s="81">
        <f>Tabell2[[#This Row],[Arvode enligt domstolstaxan ]]*Tabell2[[#This Row],[Faktor]]</f>
        <v>413.20499999999998</v>
      </c>
      <c r="C18" s="66">
        <v>0.81499999999999995</v>
      </c>
      <c r="D18" s="68">
        <v>507</v>
      </c>
    </row>
    <row r="19" spans="1:6" x14ac:dyDescent="0.25">
      <c r="A19" s="9" t="s">
        <v>30</v>
      </c>
      <c r="B19" s="81">
        <f>Tabell2[[#This Row],[Arvode enligt domstolstaxan ]]*Tabell2[[#This Row],[Faktor]]</f>
        <v>546.255</v>
      </c>
      <c r="C19" s="66">
        <v>0.91500000000000004</v>
      </c>
      <c r="D19" s="68">
        <v>597</v>
      </c>
    </row>
    <row r="20" spans="1:6" ht="15.75" thickBot="1" x14ac:dyDescent="0.3">
      <c r="A20" s="9" t="s">
        <v>31</v>
      </c>
      <c r="B20" s="81">
        <f>Tabell2[[#This Row],[Arvode enligt domstolstaxan ]]*Tabell2[[#This Row],[Faktor]]</f>
        <v>699.97500000000002</v>
      </c>
      <c r="C20" s="66">
        <v>0.91500000000000004</v>
      </c>
      <c r="D20" s="69">
        <v>765</v>
      </c>
    </row>
    <row r="21" spans="1:6" x14ac:dyDescent="0.25">
      <c r="A21" s="16" t="s">
        <v>32</v>
      </c>
      <c r="B21" s="17"/>
      <c r="C21" s="70"/>
      <c r="D21" s="70"/>
    </row>
    <row r="22" spans="1:6" x14ac:dyDescent="0.25">
      <c r="A22" s="9" t="s">
        <v>28</v>
      </c>
      <c r="B22" s="81">
        <f>Tabell2[[#This Row],[Arvode enligt domstolstaxan ]]*Tabell2[[#This Row],[Faktor]]</f>
        <v>400.77000000000004</v>
      </c>
      <c r="C22" s="71">
        <v>0.91500000000000004</v>
      </c>
      <c r="D22" s="67">
        <v>438</v>
      </c>
    </row>
    <row r="23" spans="1:6" x14ac:dyDescent="0.25">
      <c r="A23" s="9" t="s">
        <v>29</v>
      </c>
      <c r="B23" s="81">
        <f>Tabell2[[#This Row],[Arvode enligt domstolstaxan ]]*Tabell2[[#This Row],[Faktor]]</f>
        <v>514.6049999999999</v>
      </c>
      <c r="C23" s="71">
        <v>1.0149999999999999</v>
      </c>
      <c r="D23" s="68">
        <v>507</v>
      </c>
    </row>
    <row r="24" spans="1:6" x14ac:dyDescent="0.25">
      <c r="A24" s="9" t="s">
        <v>30</v>
      </c>
      <c r="B24" s="81">
        <f>Tabell2[[#This Row],[Arvode enligt domstolstaxan ]]*Tabell2[[#This Row],[Faktor]]</f>
        <v>546.255</v>
      </c>
      <c r="C24" s="71">
        <v>0.91500000000000004</v>
      </c>
      <c r="D24" s="68">
        <v>597</v>
      </c>
    </row>
    <row r="25" spans="1:6" ht="15.75" thickBot="1" x14ac:dyDescent="0.3">
      <c r="A25" s="9" t="s">
        <v>31</v>
      </c>
      <c r="B25" s="81">
        <f>Tabell2[[#This Row],[Arvode enligt domstolstaxan ]]*Tabell2[[#This Row],[Faktor]]</f>
        <v>0</v>
      </c>
      <c r="C25" s="72">
        <v>0</v>
      </c>
      <c r="D25" s="69">
        <v>765</v>
      </c>
    </row>
    <row r="27" spans="1:6" x14ac:dyDescent="0.25">
      <c r="A27" s="7" t="s">
        <v>116</v>
      </c>
    </row>
    <row r="28" spans="1:6" x14ac:dyDescent="0.25">
      <c r="A28" s="7" t="s">
        <v>117</v>
      </c>
    </row>
    <row r="29" spans="1:6" x14ac:dyDescent="0.25">
      <c r="A29" s="10" t="s">
        <v>26</v>
      </c>
      <c r="B29" s="11" t="s">
        <v>27</v>
      </c>
      <c r="C29" s="64" t="s">
        <v>114</v>
      </c>
      <c r="D29" s="65" t="s">
        <v>115</v>
      </c>
    </row>
    <row r="30" spans="1:6" x14ac:dyDescent="0.25">
      <c r="A30" s="9" t="s">
        <v>28</v>
      </c>
      <c r="B30" s="81">
        <f>Tabell3[[#This Row],[Arvode enligt domstolstaxan 2024]]*Tabell3[[#This Row],[Faktor]]</f>
        <v>438</v>
      </c>
      <c r="C30" s="66">
        <v>1</v>
      </c>
      <c r="D30" s="67">
        <v>438</v>
      </c>
      <c r="F30" s="7"/>
    </row>
    <row r="31" spans="1:6" x14ac:dyDescent="0.25">
      <c r="A31" s="9" t="s">
        <v>29</v>
      </c>
      <c r="B31" s="81">
        <f>Tabell3[[#This Row],[Arvode enligt domstolstaxan 2024]]*Tabell3[[#This Row],[Faktor]]</f>
        <v>507</v>
      </c>
      <c r="C31" s="66">
        <v>1</v>
      </c>
      <c r="D31" s="68">
        <v>507</v>
      </c>
    </row>
    <row r="32" spans="1:6" x14ac:dyDescent="0.25">
      <c r="A32" s="9" t="s">
        <v>30</v>
      </c>
      <c r="B32" s="81">
        <f>Tabell3[[#This Row],[Arvode enligt domstolstaxan 2024]]*Tabell3[[#This Row],[Faktor]]</f>
        <v>597</v>
      </c>
      <c r="C32" s="66">
        <v>1</v>
      </c>
      <c r="D32" s="68">
        <v>597</v>
      </c>
    </row>
    <row r="33" spans="1:4" ht="15.75" thickBot="1" x14ac:dyDescent="0.3">
      <c r="A33" s="9" t="s">
        <v>31</v>
      </c>
      <c r="B33" s="81">
        <f>Tabell3[[#This Row],[Arvode enligt domstolstaxan 2024]]*Tabell3[[#This Row],[Faktor]]</f>
        <v>765</v>
      </c>
      <c r="C33" s="71">
        <v>1</v>
      </c>
      <c r="D33" s="69">
        <v>765</v>
      </c>
    </row>
    <row r="34" spans="1:4" x14ac:dyDescent="0.25">
      <c r="A34" s="16" t="s">
        <v>32</v>
      </c>
      <c r="B34" s="82"/>
      <c r="C34" s="70"/>
      <c r="D34" s="70"/>
    </row>
    <row r="35" spans="1:4" x14ac:dyDescent="0.25">
      <c r="A35" s="9" t="s">
        <v>28</v>
      </c>
      <c r="B35" s="83">
        <f>Tabell3[[#This Row],[Arvode enligt domstolstaxan 2024]]*Tabell3[[#This Row],[Faktor]]</f>
        <v>438</v>
      </c>
      <c r="C35" s="71">
        <v>1</v>
      </c>
      <c r="D35" s="67">
        <v>438</v>
      </c>
    </row>
    <row r="36" spans="1:4" x14ac:dyDescent="0.25">
      <c r="A36" s="9" t="s">
        <v>29</v>
      </c>
      <c r="B36" s="83">
        <f>Tabell3[[#This Row],[Arvode enligt domstolstaxan 2024]]*Tabell3[[#This Row],[Faktor]]</f>
        <v>507</v>
      </c>
      <c r="C36" s="71">
        <v>1</v>
      </c>
      <c r="D36" s="68">
        <v>507</v>
      </c>
    </row>
    <row r="37" spans="1:4" x14ac:dyDescent="0.25">
      <c r="A37" s="9" t="s">
        <v>30</v>
      </c>
      <c r="B37" s="83">
        <f>Tabell3[[#This Row],[Arvode enligt domstolstaxan 2024]]*Tabell3[[#This Row],[Faktor]]</f>
        <v>597</v>
      </c>
      <c r="C37" s="71">
        <v>1</v>
      </c>
      <c r="D37" s="68">
        <v>597</v>
      </c>
    </row>
    <row r="38" spans="1:4" ht="15.75" thickBot="1" x14ac:dyDescent="0.3">
      <c r="A38" s="9" t="s">
        <v>31</v>
      </c>
      <c r="B38" s="83">
        <f>Tabell3[[#This Row],[Arvode enligt domstolstaxan 2024]]*Tabell3[[#This Row],[Faktor]]</f>
        <v>765</v>
      </c>
      <c r="C38" s="72">
        <v>1</v>
      </c>
      <c r="D38" s="69">
        <v>765</v>
      </c>
    </row>
    <row r="40" spans="1:4" x14ac:dyDescent="0.25">
      <c r="A40" s="7" t="s">
        <v>127</v>
      </c>
    </row>
    <row r="41" spans="1:4" x14ac:dyDescent="0.25">
      <c r="A41" s="7" t="s">
        <v>6</v>
      </c>
    </row>
    <row r="42" spans="1:4" x14ac:dyDescent="0.25">
      <c r="A42" s="10" t="s">
        <v>26</v>
      </c>
      <c r="B42" s="11" t="s">
        <v>27</v>
      </c>
      <c r="C42" s="64" t="s">
        <v>114</v>
      </c>
      <c r="D42" s="65" t="s">
        <v>115</v>
      </c>
    </row>
    <row r="43" spans="1:4" x14ac:dyDescent="0.25">
      <c r="A43" s="86" t="s">
        <v>28</v>
      </c>
      <c r="B43" s="87">
        <f>Tabell4[[#This Row],[Arvode enligt domstolstaxan 2024]]*Tabell4[[#This Row],[Faktor]]</f>
        <v>438</v>
      </c>
      <c r="C43" s="88">
        <v>1</v>
      </c>
      <c r="D43" s="67">
        <v>438</v>
      </c>
    </row>
    <row r="44" spans="1:4" x14ac:dyDescent="0.25">
      <c r="A44" s="90" t="s">
        <v>29</v>
      </c>
      <c r="B44" s="91">
        <f>Tabell4[[#This Row],[Arvode enligt domstolstaxan 2024]]*Tabell4[[#This Row],[Faktor]]</f>
        <v>507</v>
      </c>
      <c r="C44" s="92">
        <v>1</v>
      </c>
      <c r="D44" s="68">
        <v>507</v>
      </c>
    </row>
    <row r="45" spans="1:4" x14ac:dyDescent="0.25">
      <c r="A45" s="86" t="s">
        <v>30</v>
      </c>
      <c r="B45" s="87">
        <f>Tabell4[[#This Row],[Arvode enligt domstolstaxan 2024]]*Tabell4[[#This Row],[Faktor]]</f>
        <v>597</v>
      </c>
      <c r="C45" s="88">
        <v>1</v>
      </c>
      <c r="D45" s="68">
        <v>597</v>
      </c>
    </row>
    <row r="46" spans="1:4" ht="15.75" thickBot="1" x14ac:dyDescent="0.3">
      <c r="A46" s="90" t="s">
        <v>31</v>
      </c>
      <c r="B46" s="91">
        <f>Tabell4[[#This Row],[Arvode enligt domstolstaxan 2024]]*Tabell4[[#This Row],[Faktor]]</f>
        <v>765</v>
      </c>
      <c r="C46" s="92">
        <v>1</v>
      </c>
      <c r="D46" s="69">
        <v>765</v>
      </c>
    </row>
    <row r="47" spans="1:4" x14ac:dyDescent="0.25">
      <c r="A47" s="16" t="s">
        <v>32</v>
      </c>
      <c r="B47" s="17"/>
      <c r="C47" s="70"/>
      <c r="D47" s="70"/>
    </row>
    <row r="48" spans="1:4" x14ac:dyDescent="0.25">
      <c r="A48" s="86" t="s">
        <v>28</v>
      </c>
      <c r="B48" s="87">
        <f>Tabell4[[#This Row],[Arvode enligt domstolstaxan 2024]]*Tabell4[[#This Row],[Faktor]]</f>
        <v>438</v>
      </c>
      <c r="C48" s="89">
        <v>1</v>
      </c>
      <c r="D48" s="67">
        <v>438</v>
      </c>
    </row>
    <row r="49" spans="1:4" x14ac:dyDescent="0.25">
      <c r="A49" s="90" t="s">
        <v>29</v>
      </c>
      <c r="B49" s="91">
        <f>Tabell4[[#This Row],[Arvode enligt domstolstaxan 2024]]*Tabell4[[#This Row],[Faktor]]</f>
        <v>507</v>
      </c>
      <c r="C49" s="93">
        <v>1</v>
      </c>
      <c r="D49" s="68">
        <v>507</v>
      </c>
    </row>
    <row r="50" spans="1:4" x14ac:dyDescent="0.25">
      <c r="A50" s="86" t="s">
        <v>30</v>
      </c>
      <c r="B50" s="87">
        <f>Tabell4[[#This Row],[Arvode enligt domstolstaxan 2024]]*Tabell4[[#This Row],[Faktor]]</f>
        <v>597</v>
      </c>
      <c r="C50" s="89">
        <v>1</v>
      </c>
      <c r="D50" s="68">
        <v>597</v>
      </c>
    </row>
    <row r="51" spans="1:4" ht="15.75" thickBot="1" x14ac:dyDescent="0.3">
      <c r="A51" s="90" t="s">
        <v>31</v>
      </c>
      <c r="B51" s="91">
        <f>Tabell4[[#This Row],[Arvode enligt domstolstaxan 2024]]*Tabell4[[#This Row],[Faktor]]</f>
        <v>765</v>
      </c>
      <c r="C51" s="93">
        <v>1</v>
      </c>
      <c r="D51" s="69">
        <v>765</v>
      </c>
    </row>
    <row r="53" spans="1:4" x14ac:dyDescent="0.25">
      <c r="A53" s="7" t="s">
        <v>118</v>
      </c>
    </row>
    <row r="54" spans="1:4" x14ac:dyDescent="0.25">
      <c r="A54" s="7" t="s">
        <v>12</v>
      </c>
    </row>
    <row r="55" spans="1:4" x14ac:dyDescent="0.25">
      <c r="A55" s="10" t="s">
        <v>26</v>
      </c>
      <c r="B55" s="11" t="s">
        <v>27</v>
      </c>
      <c r="C55" s="64" t="s">
        <v>114</v>
      </c>
      <c r="D55" s="65" t="s">
        <v>115</v>
      </c>
    </row>
    <row r="56" spans="1:4" x14ac:dyDescent="0.25">
      <c r="A56" s="9" t="s">
        <v>28</v>
      </c>
      <c r="B56" s="81">
        <f>Tabell515[[#This Row],[Arvode enligt domstolstaxan 2024]]*Tabell515[[#This Row],[Faktor]]</f>
        <v>446.76</v>
      </c>
      <c r="C56" s="66">
        <v>1.02</v>
      </c>
      <c r="D56" s="67">
        <v>438</v>
      </c>
    </row>
    <row r="57" spans="1:4" x14ac:dyDescent="0.25">
      <c r="A57" s="9" t="s">
        <v>29</v>
      </c>
      <c r="B57" s="81">
        <f>Tabell515[[#This Row],[Arvode enligt domstolstaxan 2024]]*Tabell515[[#This Row],[Faktor]]</f>
        <v>517.14</v>
      </c>
      <c r="C57" s="66">
        <v>1.02</v>
      </c>
      <c r="D57" s="68">
        <v>507</v>
      </c>
    </row>
    <row r="58" spans="1:4" x14ac:dyDescent="0.25">
      <c r="A58" s="9" t="s">
        <v>30</v>
      </c>
      <c r="B58" s="81">
        <f>Tabell515[[#This Row],[Arvode enligt domstolstaxan 2024]]*Tabell515[[#This Row],[Faktor]]</f>
        <v>597</v>
      </c>
      <c r="C58" s="66">
        <v>1</v>
      </c>
      <c r="D58" s="68">
        <v>597</v>
      </c>
    </row>
    <row r="59" spans="1:4" ht="15.75" thickBot="1" x14ac:dyDescent="0.3">
      <c r="A59" s="9" t="s">
        <v>31</v>
      </c>
      <c r="B59" s="81">
        <f>Tabell515[[#This Row],[Arvode enligt domstolstaxan 2024]]*Tabell515[[#This Row],[Faktor]]</f>
        <v>765</v>
      </c>
      <c r="C59" s="66">
        <v>1</v>
      </c>
      <c r="D59" s="69">
        <v>765</v>
      </c>
    </row>
    <row r="60" spans="1:4" x14ac:dyDescent="0.25">
      <c r="A60" s="16" t="s">
        <v>32</v>
      </c>
      <c r="B60" s="73"/>
      <c r="C60" s="74"/>
      <c r="D60" s="74"/>
    </row>
    <row r="61" spans="1:4" x14ac:dyDescent="0.25">
      <c r="A61" s="9" t="s">
        <v>28</v>
      </c>
      <c r="B61" s="81">
        <f>Tabell515[[#This Row],[Arvode enligt domstolstaxan 2024]]*Tabell515[[#This Row],[Faktor]]</f>
        <v>442.38</v>
      </c>
      <c r="C61" s="71">
        <v>1.01</v>
      </c>
      <c r="D61" s="67">
        <v>438</v>
      </c>
    </row>
    <row r="62" spans="1:4" x14ac:dyDescent="0.25">
      <c r="A62" s="9" t="s">
        <v>29</v>
      </c>
      <c r="B62" s="81">
        <f>Tabell515[[#This Row],[Arvode enligt domstolstaxan 2024]]*Tabell515[[#This Row],[Faktor]]</f>
        <v>512.07000000000005</v>
      </c>
      <c r="C62" s="71">
        <v>1.01</v>
      </c>
      <c r="D62" s="68">
        <v>507</v>
      </c>
    </row>
    <row r="63" spans="1:4" x14ac:dyDescent="0.25">
      <c r="A63" s="9" t="s">
        <v>30</v>
      </c>
      <c r="B63" s="81">
        <f>Tabell515[[#This Row],[Arvode enligt domstolstaxan 2024]]*Tabell515[[#This Row],[Faktor]]</f>
        <v>597</v>
      </c>
      <c r="C63" s="71">
        <v>1</v>
      </c>
      <c r="D63" s="68">
        <v>597</v>
      </c>
    </row>
    <row r="64" spans="1:4" ht="15.75" thickBot="1" x14ac:dyDescent="0.3">
      <c r="A64" s="9" t="s">
        <v>31</v>
      </c>
      <c r="B64" s="81">
        <f>Tabell515[[#This Row],[Arvode enligt domstolstaxan 2024]]*Tabell515[[#This Row],[Faktor]]</f>
        <v>765</v>
      </c>
      <c r="C64" s="72">
        <v>1</v>
      </c>
      <c r="D64" s="69">
        <v>765</v>
      </c>
    </row>
    <row r="66" spans="1:4" x14ac:dyDescent="0.25">
      <c r="A66" s="7" t="s">
        <v>119</v>
      </c>
    </row>
    <row r="67" spans="1:4" x14ac:dyDescent="0.25">
      <c r="A67" s="7" t="s">
        <v>9</v>
      </c>
    </row>
    <row r="68" spans="1:4" x14ac:dyDescent="0.25">
      <c r="A68" s="10" t="s">
        <v>26</v>
      </c>
      <c r="B68" s="11" t="s">
        <v>27</v>
      </c>
      <c r="C68" s="64" t="s">
        <v>114</v>
      </c>
      <c r="D68" s="65" t="s">
        <v>115</v>
      </c>
    </row>
    <row r="69" spans="1:4" x14ac:dyDescent="0.25">
      <c r="A69" s="9" t="s">
        <v>28</v>
      </c>
      <c r="B69" s="81">
        <f>Tabell7[[#This Row],[Arvode enligt domstolstaxan 2024]]*Tabell7[[#This Row],[Faktor]]</f>
        <v>459.90000000000003</v>
      </c>
      <c r="C69" s="66">
        <v>1.05</v>
      </c>
      <c r="D69" s="67">
        <v>438</v>
      </c>
    </row>
    <row r="70" spans="1:4" x14ac:dyDescent="0.25">
      <c r="A70" s="9" t="s">
        <v>29</v>
      </c>
      <c r="B70" s="81">
        <f>Tabell7[[#This Row],[Arvode enligt domstolstaxan 2024]]*Tabell7[[#This Row],[Faktor]]</f>
        <v>547.56000000000006</v>
      </c>
      <c r="C70" s="66">
        <v>1.08</v>
      </c>
      <c r="D70" s="68">
        <v>507</v>
      </c>
    </row>
    <row r="71" spans="1:4" x14ac:dyDescent="0.25">
      <c r="A71" s="9" t="s">
        <v>30</v>
      </c>
      <c r="B71" s="81">
        <f>Tabell7[[#This Row],[Arvode enligt domstolstaxan 2024]]*Tabell7[[#This Row],[Faktor]]</f>
        <v>644.76</v>
      </c>
      <c r="C71" s="66">
        <v>1.08</v>
      </c>
      <c r="D71" s="68">
        <v>597</v>
      </c>
    </row>
    <row r="72" spans="1:4" ht="15.75" thickBot="1" x14ac:dyDescent="0.3">
      <c r="A72" s="9" t="s">
        <v>31</v>
      </c>
      <c r="B72" s="81">
        <f>Tabell7[[#This Row],[Arvode enligt domstolstaxan 2024]]*Tabell7[[#This Row],[Faktor]]</f>
        <v>826.2</v>
      </c>
      <c r="C72" s="66">
        <v>1.08</v>
      </c>
      <c r="D72" s="69">
        <v>765</v>
      </c>
    </row>
    <row r="73" spans="1:4" x14ac:dyDescent="0.25">
      <c r="A73" s="16" t="s">
        <v>32</v>
      </c>
      <c r="B73" s="17"/>
      <c r="C73" s="70"/>
      <c r="D73" s="70"/>
    </row>
    <row r="74" spans="1:4" x14ac:dyDescent="0.25">
      <c r="A74" s="9" t="s">
        <v>28</v>
      </c>
      <c r="B74" s="81">
        <f>Tabell7[[#This Row],[Arvode enligt domstolstaxan 2024]]*Tabell7[[#This Row],[Faktor]]</f>
        <v>459.90000000000003</v>
      </c>
      <c r="C74" s="71">
        <v>1.05</v>
      </c>
      <c r="D74" s="67">
        <v>438</v>
      </c>
    </row>
    <row r="75" spans="1:4" x14ac:dyDescent="0.25">
      <c r="A75" s="9" t="s">
        <v>29</v>
      </c>
      <c r="B75" s="81">
        <f>Tabell7[[#This Row],[Arvode enligt domstolstaxan 2024]]*Tabell7[[#This Row],[Faktor]]</f>
        <v>547.56000000000006</v>
      </c>
      <c r="C75" s="71">
        <v>1.08</v>
      </c>
      <c r="D75" s="68">
        <v>507</v>
      </c>
    </row>
    <row r="76" spans="1:4" x14ac:dyDescent="0.25">
      <c r="A76" s="9" t="s">
        <v>30</v>
      </c>
      <c r="B76" s="81">
        <f>Tabell7[[#This Row],[Arvode enligt domstolstaxan 2024]]*Tabell7[[#This Row],[Faktor]]</f>
        <v>644.76</v>
      </c>
      <c r="C76" s="71">
        <v>1.08</v>
      </c>
      <c r="D76" s="68">
        <v>597</v>
      </c>
    </row>
    <row r="77" spans="1:4" ht="15.75" thickBot="1" x14ac:dyDescent="0.3">
      <c r="A77" s="9" t="s">
        <v>31</v>
      </c>
      <c r="B77" s="81">
        <f>Tabell7[[#This Row],[Arvode enligt domstolstaxan 2024]]*Tabell7[[#This Row],[Faktor]]</f>
        <v>826.2</v>
      </c>
      <c r="C77" s="72">
        <v>1.08</v>
      </c>
      <c r="D77" s="69">
        <v>765</v>
      </c>
    </row>
    <row r="79" spans="1:4" x14ac:dyDescent="0.25">
      <c r="A79" s="7" t="s">
        <v>120</v>
      </c>
    </row>
    <row r="80" spans="1:4" x14ac:dyDescent="0.25">
      <c r="A80" s="7" t="s">
        <v>70</v>
      </c>
    </row>
    <row r="81" spans="1:6" x14ac:dyDescent="0.25">
      <c r="A81" s="10" t="s">
        <v>26</v>
      </c>
      <c r="B81" s="11" t="s">
        <v>27</v>
      </c>
      <c r="C81" s="64" t="s">
        <v>114</v>
      </c>
      <c r="D81" s="65" t="s">
        <v>115</v>
      </c>
    </row>
    <row r="82" spans="1:6" x14ac:dyDescent="0.25">
      <c r="A82" s="9" t="s">
        <v>28</v>
      </c>
      <c r="B82" s="81">
        <f>Tabell8[[#This Row],[Arvode enligt domstolstaxan 2024]]*Tabell8[[#This Row],[Faktor]]</f>
        <v>516.83999999999992</v>
      </c>
      <c r="C82" s="66">
        <v>1.18</v>
      </c>
      <c r="D82" s="67">
        <v>438</v>
      </c>
      <c r="E82" s="102"/>
    </row>
    <row r="83" spans="1:6" x14ac:dyDescent="0.25">
      <c r="A83" s="9" t="s">
        <v>29</v>
      </c>
      <c r="B83" s="81">
        <f>Tabell8[[#This Row],[Arvode enligt domstolstaxan 2024]]*Tabell8[[#This Row],[Faktor]]</f>
        <v>598.26</v>
      </c>
      <c r="C83" s="66">
        <v>1.18</v>
      </c>
      <c r="D83" s="68">
        <v>507</v>
      </c>
    </row>
    <row r="84" spans="1:6" x14ac:dyDescent="0.25">
      <c r="A84" s="9" t="s">
        <v>30</v>
      </c>
      <c r="B84" s="81">
        <f>Tabell8[[#This Row],[Arvode enligt domstolstaxan 2024]]*Tabell8[[#This Row],[Faktor]]</f>
        <v>686.55</v>
      </c>
      <c r="C84" s="66">
        <v>1.1499999999999999</v>
      </c>
      <c r="D84" s="68">
        <v>597</v>
      </c>
    </row>
    <row r="85" spans="1:6" ht="15.75" thickBot="1" x14ac:dyDescent="0.3">
      <c r="A85" s="9" t="s">
        <v>31</v>
      </c>
      <c r="B85" s="81">
        <f>Tabell8[[#This Row],[Arvode enligt domstolstaxan 2024]]*Tabell8[[#This Row],[Faktor]]</f>
        <v>879.74999999999989</v>
      </c>
      <c r="C85" s="66">
        <v>1.1499999999999999</v>
      </c>
      <c r="D85" s="69">
        <v>765</v>
      </c>
    </row>
    <row r="86" spans="1:6" x14ac:dyDescent="0.25">
      <c r="A86" s="16" t="s">
        <v>32</v>
      </c>
      <c r="B86" s="17"/>
      <c r="C86" s="70"/>
      <c r="D86" s="70"/>
    </row>
    <row r="87" spans="1:6" x14ac:dyDescent="0.25">
      <c r="A87" s="9" t="s">
        <v>28</v>
      </c>
      <c r="B87" s="81">
        <f>Tabell8[[#This Row],[Arvode enligt domstolstaxan 2024]]*Tabell8[[#This Row],[Faktor]]</f>
        <v>490.56000000000006</v>
      </c>
      <c r="C87" s="71">
        <v>1.1200000000000001</v>
      </c>
      <c r="D87" s="67">
        <v>438</v>
      </c>
    </row>
    <row r="88" spans="1:6" x14ac:dyDescent="0.25">
      <c r="A88" s="9" t="s">
        <v>29</v>
      </c>
      <c r="B88" s="81">
        <f>Tabell8[[#This Row],[Arvode enligt domstolstaxan 2024]]*Tabell8[[#This Row],[Faktor]]</f>
        <v>562.7700000000001</v>
      </c>
      <c r="C88" s="71">
        <v>1.1100000000000001</v>
      </c>
      <c r="D88" s="68">
        <v>507</v>
      </c>
    </row>
    <row r="89" spans="1:6" x14ac:dyDescent="0.25">
      <c r="A89" s="9" t="s">
        <v>30</v>
      </c>
      <c r="B89" s="81">
        <f>Tabell8[[#This Row],[Arvode enligt domstolstaxan 2024]]*Tabell8[[#This Row],[Faktor]]</f>
        <v>656.7</v>
      </c>
      <c r="C89" s="71">
        <v>1.1000000000000001</v>
      </c>
      <c r="D89" s="68">
        <v>597</v>
      </c>
      <c r="F89" s="84"/>
    </row>
    <row r="90" spans="1:6" ht="15.75" thickBot="1" x14ac:dyDescent="0.3">
      <c r="A90" s="9" t="s">
        <v>31</v>
      </c>
      <c r="B90" s="81">
        <f>Tabell8[[#This Row],[Arvode enligt domstolstaxan 2024]]*Tabell8[[#This Row],[Faktor]]</f>
        <v>841.50000000000011</v>
      </c>
      <c r="C90" s="72">
        <v>1.1000000000000001</v>
      </c>
      <c r="D90" s="69">
        <v>765</v>
      </c>
    </row>
    <row r="92" spans="1:6" x14ac:dyDescent="0.25">
      <c r="A92" s="7" t="s">
        <v>121</v>
      </c>
    </row>
    <row r="93" spans="1:6" x14ac:dyDescent="0.25">
      <c r="A93" s="7" t="s">
        <v>122</v>
      </c>
    </row>
    <row r="94" spans="1:6" x14ac:dyDescent="0.25">
      <c r="A94" s="10" t="s">
        <v>26</v>
      </c>
      <c r="B94" s="11" t="s">
        <v>27</v>
      </c>
      <c r="C94" s="64" t="s">
        <v>114</v>
      </c>
      <c r="D94" s="65" t="s">
        <v>115</v>
      </c>
    </row>
    <row r="95" spans="1:6" x14ac:dyDescent="0.25">
      <c r="A95" s="75" t="s">
        <v>28</v>
      </c>
      <c r="B95" s="103">
        <f>Tabell9[[#This Row],[Arvode enligt domstolstaxan 2024]]*Tabell9[[#This Row],[Faktor]]</f>
        <v>604.43999999999994</v>
      </c>
      <c r="C95" s="76">
        <v>1.38</v>
      </c>
      <c r="D95" s="67">
        <v>438</v>
      </c>
    </row>
    <row r="96" spans="1:6" x14ac:dyDescent="0.25">
      <c r="A96" s="9" t="s">
        <v>29</v>
      </c>
      <c r="B96" s="87">
        <f>Tabell9[[#This Row],[Arvode enligt domstolstaxan 2024]]*Tabell9[[#This Row],[Faktor]]</f>
        <v>699.66</v>
      </c>
      <c r="C96" s="77">
        <v>1.38</v>
      </c>
      <c r="D96" s="68">
        <v>507</v>
      </c>
    </row>
    <row r="97" spans="1:4" x14ac:dyDescent="0.25">
      <c r="A97" s="9" t="s">
        <v>30</v>
      </c>
      <c r="B97" s="103">
        <f>Tabell9[[#This Row],[Arvode enligt domstolstaxan 2024]]*Tabell9[[#This Row],[Faktor]]</f>
        <v>734.31</v>
      </c>
      <c r="C97" s="76">
        <v>1.23</v>
      </c>
      <c r="D97" s="68">
        <v>597</v>
      </c>
    </row>
    <row r="98" spans="1:4" ht="15.75" thickBot="1" x14ac:dyDescent="0.3">
      <c r="A98" s="9" t="s">
        <v>31</v>
      </c>
      <c r="B98" s="87">
        <f>Tabell9[[#This Row],[Arvode enligt domstolstaxan 2024]]*Tabell9[[#This Row],[Faktor]]</f>
        <v>849.15000000000009</v>
      </c>
      <c r="C98" s="78">
        <v>1.1100000000000001</v>
      </c>
      <c r="D98" s="69">
        <v>765</v>
      </c>
    </row>
    <row r="99" spans="1:4" x14ac:dyDescent="0.25">
      <c r="A99" s="16" t="s">
        <v>32</v>
      </c>
      <c r="B99" s="82"/>
      <c r="C99" s="79"/>
      <c r="D99" s="70"/>
    </row>
    <row r="100" spans="1:4" x14ac:dyDescent="0.25">
      <c r="A100" s="9" t="s">
        <v>28</v>
      </c>
      <c r="B100" s="83">
        <f>Tabell9[[#This Row],[Arvode enligt domstolstaxan 2024]]*Tabell9[[#This Row],[Faktor]]</f>
        <v>604.43999999999994</v>
      </c>
      <c r="C100" s="77">
        <v>1.38</v>
      </c>
      <c r="D100" s="67">
        <v>438</v>
      </c>
    </row>
    <row r="101" spans="1:4" x14ac:dyDescent="0.25">
      <c r="A101" s="9" t="s">
        <v>29</v>
      </c>
      <c r="B101" s="104">
        <f>Tabell9[[#This Row],[Arvode enligt domstolstaxan 2024]]*Tabell9[[#This Row],[Faktor]]</f>
        <v>699.66</v>
      </c>
      <c r="C101" s="76">
        <v>1.38</v>
      </c>
      <c r="D101" s="68">
        <v>507</v>
      </c>
    </row>
    <row r="102" spans="1:4" x14ac:dyDescent="0.25">
      <c r="A102" s="9" t="s">
        <v>30</v>
      </c>
      <c r="B102" s="83">
        <f>Tabell9[[#This Row],[Arvode enligt domstolstaxan 2024]]*Tabell9[[#This Row],[Faktor]]</f>
        <v>734.31</v>
      </c>
      <c r="C102" s="77">
        <v>1.23</v>
      </c>
      <c r="D102" s="68">
        <v>597</v>
      </c>
    </row>
    <row r="103" spans="1:4" ht="15.75" thickBot="1" x14ac:dyDescent="0.3">
      <c r="A103" s="9" t="s">
        <v>31</v>
      </c>
      <c r="B103" s="104">
        <f>Tabell9[[#This Row],[Arvode enligt domstolstaxan 2024]]*Tabell9[[#This Row],[Faktor]]</f>
        <v>849.15000000000009</v>
      </c>
      <c r="C103" s="80">
        <v>1.1100000000000001</v>
      </c>
      <c r="D103" s="69">
        <v>765</v>
      </c>
    </row>
  </sheetData>
  <sheetProtection formatCells="0" formatColumns="0" formatRows="0" insertColumns="0" insertRows="0" insertHyperlinks="0" deleteColumns="0" deleteRows="0" autoFilter="0"/>
  <phoneticPr fontId="9" type="noConversion"/>
  <hyperlinks>
    <hyperlink ref="C10" r:id="rId1" xr:uid="{3F80FF2D-4525-4FEA-860C-4DBDFAE92187}"/>
  </hyperlinks>
  <pageMargins left="0.7" right="0.7" top="0.75" bottom="0.75" header="0.3" footer="0.3"/>
  <tableParts count="8">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5D39-03D2-42B8-AC60-CE3FA8FEBC82}">
  <sheetPr>
    <tabColor theme="5" tint="0.79998168889431442"/>
  </sheetPr>
  <dimension ref="A3:F24"/>
  <sheetViews>
    <sheetView workbookViewId="0">
      <selection activeCell="F6" sqref="F6"/>
    </sheetView>
  </sheetViews>
  <sheetFormatPr defaultRowHeight="15" x14ac:dyDescent="0.25"/>
  <cols>
    <col min="1" max="1" width="13.5703125" customWidth="1"/>
    <col min="2" max="2" width="36.42578125" bestFit="1" customWidth="1"/>
    <col min="3" max="3" width="27.140625" customWidth="1"/>
    <col min="4" max="4" width="29.85546875" customWidth="1"/>
    <col min="5" max="5" width="44.85546875" customWidth="1"/>
    <col min="6" max="6" width="17.140625" customWidth="1"/>
  </cols>
  <sheetData>
    <row r="3" spans="1:6" s="3" customFormat="1" ht="47.45" customHeight="1" x14ac:dyDescent="0.25">
      <c r="A3" s="12" t="s">
        <v>17</v>
      </c>
      <c r="B3" s="13" t="s">
        <v>18</v>
      </c>
      <c r="C3" s="14" t="s">
        <v>23</v>
      </c>
      <c r="D3" s="15" t="s">
        <v>24</v>
      </c>
      <c r="E3" s="14" t="s">
        <v>34</v>
      </c>
      <c r="F3" s="14" t="s">
        <v>36</v>
      </c>
    </row>
    <row r="4" spans="1:6" x14ac:dyDescent="0.25">
      <c r="A4" s="5">
        <v>1</v>
      </c>
      <c r="B4" s="6" t="s">
        <v>19</v>
      </c>
      <c r="C4" s="5" t="s">
        <v>20</v>
      </c>
      <c r="D4" s="5" t="s">
        <v>20</v>
      </c>
      <c r="E4" s="4" t="s">
        <v>65</v>
      </c>
      <c r="F4" s="4" t="s">
        <v>66</v>
      </c>
    </row>
    <row r="5" spans="1:6" x14ac:dyDescent="0.25">
      <c r="A5" s="5">
        <v>2</v>
      </c>
      <c r="B5" s="6" t="s">
        <v>21</v>
      </c>
      <c r="C5" s="5" t="s">
        <v>22</v>
      </c>
      <c r="D5" s="5" t="s">
        <v>22</v>
      </c>
      <c r="E5" s="4" t="s">
        <v>35</v>
      </c>
      <c r="F5" s="4" t="s">
        <v>37</v>
      </c>
    </row>
    <row r="6" spans="1:6" x14ac:dyDescent="0.25">
      <c r="A6" s="5">
        <v>3</v>
      </c>
      <c r="B6" s="6" t="s">
        <v>6</v>
      </c>
      <c r="C6" s="5" t="s">
        <v>20</v>
      </c>
      <c r="D6" s="5" t="s">
        <v>20</v>
      </c>
      <c r="E6" s="4" t="s">
        <v>67</v>
      </c>
      <c r="F6" s="4" t="s">
        <v>68</v>
      </c>
    </row>
    <row r="8" spans="1:6" x14ac:dyDescent="0.25">
      <c r="D8" t="s">
        <v>50</v>
      </c>
    </row>
    <row r="10" spans="1:6" x14ac:dyDescent="0.25">
      <c r="B10" s="28" t="s">
        <v>51</v>
      </c>
      <c r="C10" s="29" t="s">
        <v>44</v>
      </c>
    </row>
    <row r="11" spans="1:6" ht="72" x14ac:dyDescent="0.25">
      <c r="B11" s="30" t="s">
        <v>45</v>
      </c>
      <c r="C11" s="26">
        <v>919</v>
      </c>
      <c r="E11" s="34" t="s">
        <v>53</v>
      </c>
    </row>
    <row r="12" spans="1:6" ht="24.75" x14ac:dyDescent="0.25">
      <c r="B12" s="30" t="s">
        <v>46</v>
      </c>
      <c r="C12" s="26">
        <v>1001</v>
      </c>
      <c r="E12" s="35" t="s">
        <v>54</v>
      </c>
    </row>
    <row r="13" spans="1:6" ht="45" x14ac:dyDescent="0.25">
      <c r="B13" s="30" t="s">
        <v>47</v>
      </c>
      <c r="C13" s="26">
        <v>1099</v>
      </c>
      <c r="E13" s="35" t="s">
        <v>55</v>
      </c>
    </row>
    <row r="14" spans="1:6" ht="60.75" x14ac:dyDescent="0.25">
      <c r="B14" s="31" t="s">
        <v>48</v>
      </c>
      <c r="C14" s="27">
        <v>1282</v>
      </c>
      <c r="E14" s="35" t="s">
        <v>56</v>
      </c>
    </row>
    <row r="15" spans="1:6" ht="63" x14ac:dyDescent="0.25">
      <c r="B15" s="37" t="s">
        <v>49</v>
      </c>
      <c r="C15" s="29" t="s">
        <v>44</v>
      </c>
      <c r="E15" s="35" t="s">
        <v>57</v>
      </c>
    </row>
    <row r="16" spans="1:6" ht="36" x14ac:dyDescent="0.25">
      <c r="B16" s="32" t="s">
        <v>45</v>
      </c>
      <c r="C16" s="26">
        <v>1211</v>
      </c>
      <c r="E16" s="36" t="s">
        <v>58</v>
      </c>
    </row>
    <row r="17" spans="2:5" ht="54" x14ac:dyDescent="0.25">
      <c r="B17" s="32" t="s">
        <v>46</v>
      </c>
      <c r="C17" s="26">
        <v>1500</v>
      </c>
      <c r="E17" s="36" t="s">
        <v>59</v>
      </c>
    </row>
    <row r="18" spans="2:5" ht="36.75" x14ac:dyDescent="0.25">
      <c r="B18" s="32" t="s">
        <v>47</v>
      </c>
      <c r="C18" s="26">
        <v>1500</v>
      </c>
      <c r="E18" s="36" t="s">
        <v>60</v>
      </c>
    </row>
    <row r="19" spans="2:5" ht="60.75" x14ac:dyDescent="0.25">
      <c r="B19" s="33" t="s">
        <v>48</v>
      </c>
      <c r="C19" s="27">
        <v>1500</v>
      </c>
      <c r="E19" s="35" t="s">
        <v>61</v>
      </c>
    </row>
    <row r="20" spans="2:5" ht="18" x14ac:dyDescent="0.25">
      <c r="B20" s="7" t="s">
        <v>52</v>
      </c>
      <c r="C20" s="29" t="s">
        <v>44</v>
      </c>
      <c r="E20" s="35" t="s">
        <v>62</v>
      </c>
    </row>
    <row r="21" spans="2:5" ht="24.75" x14ac:dyDescent="0.25">
      <c r="B21" s="32" t="s">
        <v>45</v>
      </c>
      <c r="C21" s="26">
        <v>2295</v>
      </c>
    </row>
    <row r="22" spans="2:5" ht="24.75" x14ac:dyDescent="0.25">
      <c r="B22" s="32" t="s">
        <v>46</v>
      </c>
      <c r="C22" s="26">
        <v>2295</v>
      </c>
    </row>
    <row r="23" spans="2:5" ht="36.75" x14ac:dyDescent="0.25">
      <c r="B23" s="32" t="s">
        <v>47</v>
      </c>
      <c r="C23" s="26">
        <v>2295</v>
      </c>
    </row>
    <row r="24" spans="2:5" ht="60.75" x14ac:dyDescent="0.25">
      <c r="B24" s="33" t="s">
        <v>48</v>
      </c>
      <c r="C24" s="27">
        <v>2295</v>
      </c>
    </row>
  </sheetData>
  <sheetProtection formatCells="0" formatColumns="0" formatRows="0" insertColumns="0" insertRows="0" insertHyperlinks="0" deleteColumns="0" deleteRows="0" autoFilter="0" pivotTables="0"/>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6E86D-CEBD-4F8B-B69A-E7273BA0AEA5}">
  <sheetPr>
    <tabColor theme="4" tint="-0.249977111117893"/>
  </sheetPr>
  <dimension ref="A2:O21"/>
  <sheetViews>
    <sheetView workbookViewId="0">
      <selection activeCell="B61" sqref="B61"/>
    </sheetView>
  </sheetViews>
  <sheetFormatPr defaultColWidth="8.7109375" defaultRowHeight="11.25" x14ac:dyDescent="0.2"/>
  <cols>
    <col min="1" max="1" width="11.85546875" style="1" customWidth="1"/>
    <col min="2" max="2" width="21.42578125" style="1" customWidth="1"/>
    <col min="3" max="3" width="20.140625" style="1" bestFit="1" customWidth="1"/>
    <col min="4" max="5" width="21.42578125" style="1" customWidth="1"/>
    <col min="6" max="6" width="13.5703125" style="1" bestFit="1" customWidth="1"/>
    <col min="7" max="7" width="21.42578125" style="1" customWidth="1"/>
    <col min="8" max="8" width="24.42578125" style="1" bestFit="1" customWidth="1"/>
    <col min="9" max="9" width="21.42578125" style="1" customWidth="1"/>
    <col min="10" max="10" width="26.28515625" style="1" bestFit="1" customWidth="1"/>
    <col min="11" max="11" width="22.5703125" style="1" customWidth="1"/>
    <col min="12" max="13" width="21.42578125" style="1" customWidth="1"/>
    <col min="14" max="14" width="15.5703125" style="1" customWidth="1"/>
    <col min="15" max="15" width="14.5703125" style="1" bestFit="1" customWidth="1"/>
    <col min="16" max="16384" width="8.7109375" style="1"/>
  </cols>
  <sheetData>
    <row r="2" spans="1:15" ht="33.75" x14ac:dyDescent="0.2">
      <c r="A2" s="21"/>
      <c r="B2" s="22" t="s">
        <v>0</v>
      </c>
      <c r="C2" s="22" t="s">
        <v>8</v>
      </c>
      <c r="D2" s="22" t="s">
        <v>1</v>
      </c>
      <c r="E2" s="22" t="s">
        <v>6</v>
      </c>
      <c r="F2" s="22" t="s">
        <v>11</v>
      </c>
      <c r="G2" s="22" t="s">
        <v>3</v>
      </c>
      <c r="H2" s="22" t="s">
        <v>10</v>
      </c>
      <c r="I2" s="22" t="s">
        <v>5</v>
      </c>
      <c r="J2" s="22" t="s">
        <v>7</v>
      </c>
      <c r="K2" s="22" t="s">
        <v>12</v>
      </c>
      <c r="L2" s="22" t="s">
        <v>2</v>
      </c>
      <c r="M2" s="23" t="s">
        <v>4</v>
      </c>
      <c r="N2" s="22" t="s">
        <v>70</v>
      </c>
      <c r="O2" s="22" t="s">
        <v>9</v>
      </c>
    </row>
    <row r="3" spans="1:15" ht="34.5" thickBot="1" x14ac:dyDescent="0.25">
      <c r="A3" s="45" t="s">
        <v>85</v>
      </c>
      <c r="B3" s="46" t="s">
        <v>13</v>
      </c>
      <c r="C3" s="47">
        <v>1</v>
      </c>
      <c r="D3" s="48">
        <v>2</v>
      </c>
      <c r="E3" s="48">
        <v>3</v>
      </c>
      <c r="F3" s="47">
        <v>4</v>
      </c>
      <c r="G3" s="48">
        <v>5</v>
      </c>
      <c r="H3" s="47">
        <v>6</v>
      </c>
      <c r="I3" s="48">
        <v>7</v>
      </c>
      <c r="J3" s="47">
        <v>8</v>
      </c>
      <c r="K3" s="47">
        <v>9</v>
      </c>
      <c r="L3" s="48">
        <v>10</v>
      </c>
      <c r="M3" s="48">
        <v>11</v>
      </c>
      <c r="N3" s="49">
        <v>12</v>
      </c>
      <c r="O3" s="47">
        <v>13</v>
      </c>
    </row>
    <row r="4" spans="1:15" ht="22.5" x14ac:dyDescent="0.2">
      <c r="A4" s="41" t="s">
        <v>86</v>
      </c>
      <c r="B4" s="42" t="s">
        <v>14</v>
      </c>
      <c r="C4" s="43">
        <v>0.68</v>
      </c>
      <c r="D4" s="43">
        <v>0.7</v>
      </c>
      <c r="E4" s="43">
        <v>0</v>
      </c>
      <c r="F4" s="43">
        <v>1.57</v>
      </c>
      <c r="G4" s="43">
        <v>1.8</v>
      </c>
      <c r="H4" s="43">
        <v>1.95</v>
      </c>
      <c r="I4" s="43">
        <v>1.78</v>
      </c>
      <c r="J4" s="43">
        <v>2.25</v>
      </c>
      <c r="K4" s="43">
        <v>2.5</v>
      </c>
      <c r="L4" s="43">
        <v>2.1</v>
      </c>
      <c r="M4" s="43">
        <v>2.9</v>
      </c>
      <c r="N4" s="44">
        <v>2.0499999999999998</v>
      </c>
      <c r="O4" s="43">
        <v>3</v>
      </c>
    </row>
    <row r="5" spans="1:15" x14ac:dyDescent="0.2">
      <c r="A5" s="41" t="s">
        <v>86</v>
      </c>
      <c r="B5" s="38" t="s">
        <v>15</v>
      </c>
      <c r="C5" s="2">
        <v>0.68</v>
      </c>
      <c r="D5" s="2">
        <v>0.5</v>
      </c>
      <c r="E5" s="2">
        <v>1.8</v>
      </c>
      <c r="F5" s="2">
        <v>1.43</v>
      </c>
      <c r="G5" s="2">
        <v>1.4</v>
      </c>
      <c r="H5" s="2">
        <v>1.75</v>
      </c>
      <c r="I5" s="2">
        <v>1.68</v>
      </c>
      <c r="J5" s="2">
        <v>2.0499999999999998</v>
      </c>
      <c r="K5" s="2">
        <v>2</v>
      </c>
      <c r="L5" s="2">
        <v>1.99</v>
      </c>
      <c r="M5" s="2">
        <v>1.9</v>
      </c>
      <c r="N5" s="19">
        <v>1.9</v>
      </c>
      <c r="O5" s="2">
        <v>3</v>
      </c>
    </row>
    <row r="6" spans="1:15" ht="22.5" x14ac:dyDescent="0.2">
      <c r="A6" s="40" t="s">
        <v>87</v>
      </c>
      <c r="B6" s="38" t="s">
        <v>14</v>
      </c>
      <c r="C6" s="2">
        <v>0.68</v>
      </c>
      <c r="D6" s="2">
        <v>1.2</v>
      </c>
      <c r="E6" s="2">
        <v>0</v>
      </c>
      <c r="F6" s="2">
        <v>2</v>
      </c>
      <c r="G6" s="2">
        <v>2.2000000000000002</v>
      </c>
      <c r="H6" s="2">
        <v>2.1</v>
      </c>
      <c r="I6" s="2">
        <v>2.1</v>
      </c>
      <c r="J6" s="2">
        <v>2.25</v>
      </c>
      <c r="K6" s="2">
        <v>2.5</v>
      </c>
      <c r="L6" s="2">
        <v>3.15</v>
      </c>
      <c r="M6" s="2">
        <v>2.9</v>
      </c>
      <c r="N6" s="19">
        <v>2.95</v>
      </c>
      <c r="O6" s="2">
        <v>4.5</v>
      </c>
    </row>
    <row r="7" spans="1:15" x14ac:dyDescent="0.2">
      <c r="A7" s="40" t="s">
        <v>87</v>
      </c>
      <c r="B7" s="38" t="s">
        <v>15</v>
      </c>
      <c r="C7" s="2">
        <v>0.68</v>
      </c>
      <c r="D7" s="2">
        <v>1</v>
      </c>
      <c r="E7" s="2">
        <v>1.4</v>
      </c>
      <c r="F7" s="2">
        <v>1.57</v>
      </c>
      <c r="G7" s="2">
        <v>1.6</v>
      </c>
      <c r="H7" s="2">
        <v>1.85</v>
      </c>
      <c r="I7" s="2">
        <v>2</v>
      </c>
      <c r="J7" s="2">
        <v>2.0499999999999998</v>
      </c>
      <c r="K7" s="2">
        <v>2</v>
      </c>
      <c r="L7" s="2">
        <v>2.99</v>
      </c>
      <c r="M7" s="2">
        <v>1.9</v>
      </c>
      <c r="N7" s="19">
        <v>2.79</v>
      </c>
      <c r="O7" s="2">
        <v>3.5</v>
      </c>
    </row>
    <row r="8" spans="1:15" ht="22.5" x14ac:dyDescent="0.2">
      <c r="A8" s="40" t="s">
        <v>88</v>
      </c>
      <c r="B8" s="38" t="s">
        <v>14</v>
      </c>
      <c r="C8" s="2">
        <v>0.68</v>
      </c>
      <c r="D8" s="2">
        <v>10</v>
      </c>
      <c r="E8" s="2">
        <v>0</v>
      </c>
      <c r="F8" s="2">
        <v>3</v>
      </c>
      <c r="G8" s="2">
        <v>2</v>
      </c>
      <c r="H8" s="2">
        <v>3.5</v>
      </c>
      <c r="I8" s="2">
        <v>2.75</v>
      </c>
      <c r="J8" s="2">
        <v>3.5</v>
      </c>
      <c r="K8" s="2">
        <v>2.5</v>
      </c>
      <c r="L8" s="2">
        <v>4.2</v>
      </c>
      <c r="M8" s="2">
        <v>1.9</v>
      </c>
      <c r="N8" s="19">
        <v>3.1</v>
      </c>
      <c r="O8" s="2">
        <v>4</v>
      </c>
    </row>
    <row r="9" spans="1:15" x14ac:dyDescent="0.2">
      <c r="A9" s="40" t="s">
        <v>88</v>
      </c>
      <c r="B9" s="38" t="s">
        <v>15</v>
      </c>
      <c r="C9" s="2">
        <v>0.68</v>
      </c>
      <c r="D9" s="2">
        <v>8</v>
      </c>
      <c r="E9" s="2">
        <v>2.2999999999999998</v>
      </c>
      <c r="F9" s="2">
        <v>2</v>
      </c>
      <c r="G9" s="2">
        <v>1.5</v>
      </c>
      <c r="H9" s="2">
        <v>3.35</v>
      </c>
      <c r="I9" s="2">
        <v>2.5</v>
      </c>
      <c r="J9" s="2">
        <v>3</v>
      </c>
      <c r="K9" s="2">
        <v>2</v>
      </c>
      <c r="L9" s="2">
        <v>3.98</v>
      </c>
      <c r="M9" s="2">
        <v>1.5</v>
      </c>
      <c r="N9" s="19">
        <v>2.98</v>
      </c>
      <c r="O9" s="2">
        <v>4</v>
      </c>
    </row>
    <row r="10" spans="1:15" x14ac:dyDescent="0.2">
      <c r="A10" s="40"/>
      <c r="B10" s="38" t="s">
        <v>16</v>
      </c>
      <c r="C10" s="2">
        <v>1</v>
      </c>
      <c r="D10" s="2">
        <v>1</v>
      </c>
      <c r="E10" s="2">
        <v>695</v>
      </c>
      <c r="F10" s="2">
        <v>0</v>
      </c>
      <c r="G10" s="2">
        <v>0</v>
      </c>
      <c r="H10" s="2">
        <v>0</v>
      </c>
      <c r="I10" s="2">
        <v>290</v>
      </c>
      <c r="J10" s="2">
        <v>265</v>
      </c>
      <c r="K10" s="2">
        <v>240</v>
      </c>
      <c r="L10" s="2">
        <v>0</v>
      </c>
      <c r="M10" s="2">
        <v>300</v>
      </c>
      <c r="N10" s="19">
        <v>449</v>
      </c>
      <c r="O10" s="2">
        <v>490</v>
      </c>
    </row>
    <row r="11" spans="1:15" ht="22.5" x14ac:dyDescent="0.2">
      <c r="A11" s="40"/>
      <c r="B11" s="38" t="s">
        <v>38</v>
      </c>
      <c r="C11" s="18" t="s">
        <v>40</v>
      </c>
      <c r="D11" s="18" t="s">
        <v>89</v>
      </c>
      <c r="E11" s="18" t="s">
        <v>67</v>
      </c>
      <c r="F11" s="18" t="s">
        <v>69</v>
      </c>
      <c r="G11" s="18" t="s">
        <v>33</v>
      </c>
      <c r="H11" s="18" t="s">
        <v>79</v>
      </c>
      <c r="I11" s="18" t="s">
        <v>71</v>
      </c>
      <c r="J11" s="18" t="s">
        <v>63</v>
      </c>
      <c r="K11" s="18" t="s">
        <v>75</v>
      </c>
      <c r="L11" s="18" t="s">
        <v>42</v>
      </c>
      <c r="M11" s="18" t="s">
        <v>77</v>
      </c>
      <c r="N11" s="20" t="s">
        <v>73</v>
      </c>
      <c r="O11" s="18" t="s">
        <v>81</v>
      </c>
    </row>
    <row r="12" spans="1:15" x14ac:dyDescent="0.2">
      <c r="A12" s="40"/>
      <c r="B12" s="39" t="s">
        <v>39</v>
      </c>
      <c r="C12" s="24" t="s">
        <v>41</v>
      </c>
      <c r="D12" s="24" t="s">
        <v>90</v>
      </c>
      <c r="E12" s="24" t="s">
        <v>68</v>
      </c>
      <c r="F12" s="24" t="s">
        <v>83</v>
      </c>
      <c r="G12" s="24" t="s">
        <v>84</v>
      </c>
      <c r="H12" s="24" t="s">
        <v>82</v>
      </c>
      <c r="I12" s="24" t="s">
        <v>72</v>
      </c>
      <c r="J12" s="24" t="s">
        <v>64</v>
      </c>
      <c r="K12" s="24" t="s">
        <v>76</v>
      </c>
      <c r="L12" s="24" t="s">
        <v>43</v>
      </c>
      <c r="M12" s="24" t="s">
        <v>78</v>
      </c>
      <c r="N12" s="25" t="s">
        <v>74</v>
      </c>
      <c r="O12" s="24" t="s">
        <v>80</v>
      </c>
    </row>
    <row r="20" spans="12:15" ht="15" x14ac:dyDescent="0.25">
      <c r="O20"/>
    </row>
    <row r="21" spans="12:15" ht="15" x14ac:dyDescent="0.25">
      <c r="L21"/>
    </row>
  </sheetData>
  <sheetProtection formatCells="0" formatColumns="0" formatRows="0" insertColumns="0" insertRows="0" insertHyperlinks="0" deleteColumns="0" deleteRows="0" autoFilter="0" pivotTables="0"/>
  <autoFilter ref="A2:A9" xr:uid="{2D46E86D-CEBD-4F8B-B69A-E7273BA0AEA5}"/>
  <hyperlinks>
    <hyperlink ref="G11" r:id="rId1" xr:uid="{40134AC4-DF2F-423C-AFD3-F544B59F734E}"/>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Del.1 Plats och distanstolk</vt:lpstr>
      <vt:lpstr>Del.2 Teckenspråkstjänster</vt:lpstr>
      <vt:lpstr>Del.3 Översättningstjänster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Lundin Gabriella</dc:creator>
  <cp:lastModifiedBy>Eriksson Vendela</cp:lastModifiedBy>
  <cp:lastPrinted>2024-10-31T15:07:15Z</cp:lastPrinted>
  <dcterms:created xsi:type="dcterms:W3CDTF">2024-07-09T15:31:19Z</dcterms:created>
  <dcterms:modified xsi:type="dcterms:W3CDTF">2024-12-12T11:56:45Z</dcterms:modified>
</cp:coreProperties>
</file>