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Upphandling\Upphandlingar\Trygghetslarm och larmmottagning\Trygghetslarm och larmmottagning 2019\12. Avslut\Avropsvägledning o avropsstöd\"/>
    </mc:Choice>
  </mc:AlternateContent>
  <xr:revisionPtr revIDLastSave="0" documentId="13_ncr:1_{7C87210E-7184-48B6-AC2E-25C0D88712CE}" xr6:coauthVersionLast="47" xr6:coauthVersionMax="47" xr10:uidLastSave="{00000000-0000-0000-0000-000000000000}"/>
  <bookViews>
    <workbookView xWindow="28680" yWindow="-120" windowWidth="29040" windowHeight="15840" tabRatio="515" xr2:uid="{00000000-000D-0000-FFFF-FFFF00000000}"/>
  </bookViews>
  <sheets>
    <sheet name="1. Vägledning" sheetId="17" r:id="rId1"/>
    <sheet name="2. Avropsmall" sheetId="18" r:id="rId2"/>
    <sheet name="3. Svarsmall" sheetId="10" r:id="rId3"/>
    <sheet name="4. Prisuppgifter" sheetId="1" r:id="rId4"/>
    <sheet name="Rör ej" sheetId="16" state="hidden" r:id="rId5"/>
  </sheets>
  <definedNames>
    <definedName name="_xlnm._FilterDatabase" localSheetId="2" hidden="1">'3. Svarsmall'!$B$5:$D$7</definedName>
    <definedName name="Anbudsgivaren_ska_vid_avrop_kunna_inkludera_internetabonnemang_för_de_stationära_trygghetslarmen.">'2. Avropsmall'!#REF!</definedName>
    <definedName name="_xlnm.Print_Area" localSheetId="2">'3. Svarsmall'!$B$1:$E$15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18" l="1"/>
  <c r="G23" i="18"/>
  <c r="G22" i="18"/>
  <c r="G21" i="18"/>
  <c r="G20" i="18"/>
  <c r="G19" i="18"/>
  <c r="G12" i="18"/>
  <c r="E12" i="1" l="1"/>
  <c r="E14" i="1" s="1"/>
  <c r="E15" i="1" s="1"/>
  <c r="B10" i="10"/>
  <c r="B11" i="10"/>
  <c r="B12" i="10"/>
  <c r="B13" i="10"/>
  <c r="B14" i="10"/>
  <c r="E11" i="10"/>
  <c r="E12" i="10"/>
  <c r="E13" i="10"/>
  <c r="E14" i="10"/>
  <c r="E10" i="10"/>
  <c r="F24" i="1" l="1"/>
  <c r="F25" i="1" s="1"/>
  <c r="B7" i="10" l="1"/>
  <c r="D20" i="18"/>
  <c r="D21" i="18"/>
  <c r="D22" i="18"/>
  <c r="D23" i="18"/>
  <c r="D24" i="18"/>
  <c r="D19" i="18"/>
  <c r="D12" i="18"/>
  <c r="C10" i="10" l="1"/>
  <c r="C11" i="10"/>
  <c r="C12" i="10"/>
  <c r="C13" i="10"/>
  <c r="C14" i="10"/>
  <c r="B9" i="10" l="1"/>
  <c r="E9" i="10"/>
  <c r="C9" i="10"/>
  <c r="C7" i="10" l="1"/>
  <c r="E7" i="10"/>
  <c r="E15" i="10" l="1"/>
  <c r="I5" i="1" s="1"/>
  <c r="E19" i="1" l="1"/>
  <c r="E18" i="1"/>
  <c r="E21" i="1" s="1"/>
  <c r="E5" i="1"/>
  <c r="E7" i="1" s="1"/>
  <c r="E8" i="1" l="1"/>
  <c r="I3" i="1" s="1"/>
  <c r="I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Herbertson Ida</author>
  </authors>
  <commentList>
    <comment ref="C12" authorId="0" shapeId="0" xr:uid="{00000000-0006-0000-0100-000001000000}">
      <text>
        <r>
          <rPr>
            <b/>
            <sz val="9"/>
            <color indexed="81"/>
            <rFont val="Tahoma"/>
            <family val="2"/>
          </rPr>
          <t>1.</t>
        </r>
        <r>
          <rPr>
            <sz val="9"/>
            <color indexed="81"/>
            <rFont val="Tahoma"/>
            <family val="2"/>
          </rPr>
          <t xml:space="preserve"> Här väljer du/ni om de utvärderingskriterium som ställts i ramavtalsupphandlingen ska utgöra ett obligatoriskt krav eller ett utvärderingskriterium. Om det anges som utvärderingskriterium ska även ett mervärde i form av svenska kronor anges.</t>
        </r>
      </text>
    </comment>
    <comment ref="E12" authorId="0" shapeId="0" xr:uid="{00000000-0006-0000-0100-000002000000}">
      <text>
        <r>
          <rPr>
            <b/>
            <sz val="9"/>
            <color indexed="81"/>
            <rFont val="Tahoma"/>
            <family val="2"/>
          </rPr>
          <t>2.</t>
        </r>
        <r>
          <rPr>
            <sz val="9"/>
            <color indexed="81"/>
            <rFont val="Tahoma"/>
            <family val="2"/>
          </rPr>
          <t xml:space="preserve"> Här fyller du/ni i mervärdet i svenska kronor i det fall det är ett utvärderingskriterium i avropet</t>
        </r>
      </text>
    </comment>
  </commentList>
</comments>
</file>

<file path=xl/sharedStrings.xml><?xml version="1.0" encoding="utf-8"?>
<sst xmlns="http://schemas.openxmlformats.org/spreadsheetml/2006/main" count="91" uniqueCount="71">
  <si>
    <t>Service och support</t>
  </si>
  <si>
    <t>Anbudsgivare:</t>
  </si>
  <si>
    <t>Antal månader för kontraktet</t>
  </si>
  <si>
    <t>Totalpris per månad</t>
  </si>
  <si>
    <t>Totalt</t>
  </si>
  <si>
    <t>Minus mervärde:</t>
  </si>
  <si>
    <t>Avsnitt FFU</t>
  </si>
  <si>
    <t>5.4.4.2</t>
  </si>
  <si>
    <t>Ja</t>
  </si>
  <si>
    <t>Nej</t>
  </si>
  <si>
    <t>Mervärde i SEK</t>
  </si>
  <si>
    <t>Anbudsgivarens svar</t>
  </si>
  <si>
    <t>Totalt:</t>
  </si>
  <si>
    <t>Mervärde (SEK)</t>
  </si>
  <si>
    <t>Krav/kriterium</t>
  </si>
  <si>
    <t>KRAVET UTGÅR</t>
  </si>
  <si>
    <t>Implementerings- och tidsplan</t>
  </si>
  <si>
    <t>Utvärderingskriterier</t>
  </si>
  <si>
    <r>
      <t xml:space="preserve">Här ska </t>
    </r>
    <r>
      <rPr>
        <b/>
        <sz val="12"/>
        <rFont val="Calibri"/>
        <family val="2"/>
        <scheme val="minor"/>
      </rPr>
      <t>ramavtalsleverantören</t>
    </r>
    <r>
      <rPr>
        <sz val="12"/>
        <rFont val="Calibri"/>
        <family val="2"/>
        <scheme val="minor"/>
      </rPr>
      <t xml:space="preserve"> fylla i med Ja/Nej om man uppfyller nedan angivna utvärderingskriterier.</t>
    </r>
  </si>
  <si>
    <t>Kontrollkolumn</t>
  </si>
  <si>
    <t>Vägledning för beställare</t>
  </si>
  <si>
    <t>Vägledning för ramavtalsleverantör</t>
  </si>
  <si>
    <t>Larmmottagning</t>
  </si>
  <si>
    <t>Definiera den eller de åtgärdslistor som leverantören ska agera utefter vid larm och vid överlämning av larm till utföraren.</t>
  </si>
  <si>
    <t>Specificera hur många minuter som får passera utan kvittens från utföraren innan larmmottagningen ska ringa upp utföraren igen.</t>
  </si>
  <si>
    <t>Specificera på vilket sätt larmen ska vidareförmedlas till utföraren. T ex telefon, sms, mail etc.</t>
  </si>
  <si>
    <t>Språk</t>
  </si>
  <si>
    <t>Att precisera avseende larmmottagning och överlämning av larm</t>
  </si>
  <si>
    <t>Att precisera avseende införandet</t>
  </si>
  <si>
    <t>Att precisera avseende utbruten larmmottagning.</t>
  </si>
  <si>
    <t>OBLIGATORISKT KRAV</t>
  </si>
  <si>
    <t>Ytterligare utvärderingskriterier som du/ni vill lägga till ditt/ert avrop.</t>
  </si>
  <si>
    <t>UTVÄRDERINGSKRITERIUM</t>
  </si>
  <si>
    <t>Obligatoriska krav/utvärderingskriterium</t>
  </si>
  <si>
    <t>Utvärderingskriterium</t>
  </si>
  <si>
    <t>Antal larm (fylls i av UM)</t>
  </si>
  <si>
    <t>– Service och support exklusive utökad servicenivå</t>
  </si>
  <si>
    <t>– Service och support inklusive utökad servicenivå</t>
  </si>
  <si>
    <t>Antal brukare (fylls i av UM)</t>
  </si>
  <si>
    <t>Totalpris - Service och support</t>
  </si>
  <si>
    <t>Implementering av information</t>
  </si>
  <si>
    <t>Uppskattat antal brukare (fylls i av UM)</t>
  </si>
  <si>
    <t>Pris per st/månad 
(fylls i av leverantören)</t>
  </si>
  <si>
    <t>Pris per månad</t>
  </si>
  <si>
    <t>Pris per timme 
(fylls i av leverantören)</t>
  </si>
  <si>
    <t>Anbudssumma:</t>
  </si>
  <si>
    <t>Ramavtalsleverantörens svar</t>
  </si>
  <si>
    <t>Obligatoriskt krav/
utvärderingskriterium</t>
  </si>
  <si>
    <t>Totalpris - Implementering av information</t>
  </si>
  <si>
    <t>Totalt pris</t>
  </si>
  <si>
    <t>Anbudsgivaren erbjuder larmmottagning där det finns personal som förstår och talar ytterligare tre språk.</t>
  </si>
  <si>
    <t>Avropsprecisering, delområde 3 - Larmmottagning</t>
  </si>
  <si>
    <t>Larmmottagning stationära trygghetslarm</t>
  </si>
  <si>
    <t>Totalpris - Larmmottagning (kontraktsperioden)</t>
  </si>
  <si>
    <t>Larmmottagning, stationära trygghetslarm</t>
  </si>
  <si>
    <t>Utvärderingskriterier, delområde 3 - Larmmottagning</t>
  </si>
  <si>
    <r>
      <rPr>
        <b/>
        <sz val="11"/>
        <color theme="1"/>
        <rFont val="Calibri"/>
        <family val="2"/>
        <scheme val="minor"/>
      </rPr>
      <t xml:space="preserve">I denna bilaga ska du/ni specificera dina/era krav och precisera ditt/ert behov för att ramavtalsleverantörerna ska kunna lämna avropssvar i den förnyade konkurrensutsättningen.
</t>
    </r>
    <r>
      <rPr>
        <b/>
        <u/>
        <sz val="11"/>
        <color theme="1"/>
        <rFont val="Calibri"/>
        <family val="2"/>
        <scheme val="minor"/>
      </rPr>
      <t xml:space="preserve">Du/ni fyller i följande: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vilka utvärderingskriterier från ramavtalsupphandlingen som är obligatoriska krav respektive utvärderingskriterier samt precisering av behovet av efterfrågade tjänster under </t>
    </r>
    <r>
      <rPr>
        <b/>
        <sz val="11"/>
        <color theme="1"/>
        <rFont val="Calibri"/>
        <family val="2"/>
        <scheme val="minor"/>
      </rPr>
      <t>flik 2. Avropsmall.</t>
    </r>
    <r>
      <rPr>
        <sz val="11"/>
        <color theme="1"/>
        <rFont val="Calibri"/>
        <family val="2"/>
        <scheme val="minor"/>
      </rPr>
      <t xml:space="preserve"> Valet görs i drop-downmenyerna som återfinns under kolumnen "Obligatoriska krav-/utvärderingskrieterier". Observera att krav som ställts i ramavtalsupphandlingen inte kan ändras eller bytas ut (se punkt 1.3.1 i upphandlingsdokumenten). Samtliga grönmarkerade fält ska tas ställning till.
</t>
    </r>
    <r>
      <rPr>
        <i/>
        <sz val="11"/>
        <color theme="1"/>
        <rFont val="Calibri"/>
        <family val="2"/>
        <scheme val="minor"/>
      </rPr>
      <t xml:space="preserve">Tänk på att utvärderingskriterierna resulterar i ett </t>
    </r>
    <r>
      <rPr>
        <b/>
        <i/>
        <sz val="11"/>
        <color theme="1"/>
        <rFont val="Calibri"/>
        <family val="2"/>
        <scheme val="minor"/>
      </rPr>
      <t>avdrag</t>
    </r>
    <r>
      <rPr>
        <i/>
        <sz val="11"/>
        <color theme="1"/>
        <rFont val="Calibri"/>
        <family val="2"/>
        <scheme val="minor"/>
      </rPr>
      <t xml:space="preserve"> från anbudssumman. Du/ni behöver på förhand analysera ditt/ert  behov för att kunna precisera dina/era krav och för att kunna avgöra vilket mervärde som respektive utvärderingskriterium har. Vägledning för vilket värde du/ni kan ange som mervärde kan hämtas i de "takpriser" som ramavtalsleverantörerna har lämnat i ramavtalsupphandlingen. Tänk också på att avdragen bör differentieras efter hur viktigt utvärderingskriteriet är.</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behovet avseende larmmottagning samt behov av tillhörande tjänster i den </t>
    </r>
    <r>
      <rPr>
        <b/>
        <sz val="11"/>
        <color theme="1"/>
        <rFont val="Calibri"/>
        <family val="2"/>
        <scheme val="minor"/>
      </rPr>
      <t>röda texten</t>
    </r>
    <r>
      <rPr>
        <sz val="11"/>
        <color theme="1"/>
        <rFont val="Calibri"/>
        <family val="2"/>
        <scheme val="minor"/>
      </rPr>
      <t xml:space="preserve"> under </t>
    </r>
    <r>
      <rPr>
        <b/>
        <sz val="11"/>
        <color theme="1"/>
        <rFont val="Calibri"/>
        <family val="2"/>
        <scheme val="minor"/>
      </rPr>
      <t>flik 4. Prisuppgifter</t>
    </r>
    <r>
      <rPr>
        <sz val="11"/>
        <color theme="1"/>
        <rFont val="Calibri"/>
        <family val="2"/>
        <scheme val="minor"/>
      </rPr>
      <t xml:space="preserve">. Där anger du/ni om avropsförfrågan avser hyra, köp eller både och.  
Utöver detta bör du/ni vara uppmärksam på att mallen används i utvärderingssyfte och att de volymer som anges ska reflektera dina/era verkliga behov under kontraktsperioden.                                                                  </t>
    </r>
    <r>
      <rPr>
        <b/>
        <sz val="11"/>
        <color theme="1"/>
        <rFont val="Calibri"/>
        <family val="2"/>
        <scheme val="minor"/>
      </rPr>
      <t>Kom ihåg att låsa filen innan den skickas ut till ramavtalsleverantörerna!</t>
    </r>
    <r>
      <rPr>
        <sz val="11"/>
        <color theme="1"/>
        <rFont val="Calibri"/>
        <family val="2"/>
        <scheme val="minor"/>
      </rPr>
      <t xml:space="preserve">
</t>
    </r>
  </si>
  <si>
    <t>Larmmottagning mobila trygghetslarm</t>
  </si>
  <si>
    <t>Larmmottagning, mobila trygghetslarm</t>
  </si>
  <si>
    <t>Tjänst - Larmmottagning Stationära trygghetslarm</t>
  </si>
  <si>
    <t>Tjänst - Larmmottagning Mobila trygghetslarm</t>
  </si>
  <si>
    <t xml:space="preserve"> - Språk</t>
  </si>
  <si>
    <t xml:space="preserve"> - Ytterligare utvärderingskriterier som lagts till vid avropet</t>
  </si>
  <si>
    <t>Priser, delområde 3 – Larmmottagning</t>
  </si>
  <si>
    <r>
      <t xml:space="preserve">Här ska </t>
    </r>
    <r>
      <rPr>
        <b/>
        <sz val="14"/>
        <rFont val="Calibri"/>
        <family val="2"/>
        <scheme val="minor"/>
      </rPr>
      <t>du/ni</t>
    </r>
    <r>
      <rPr>
        <sz val="14"/>
        <rFont val="Calibri"/>
        <family val="2"/>
        <scheme val="minor"/>
      </rPr>
      <t xml:space="preserve"> precisera de krav som framgår nedan samt välja om de utvärderingskriterium som var med i ramavtalsupphandlingen ska ställas som krav, utvärderingskriterium eller utgå. Du/ni ska även beskriva de punkter som kan/bör specificeras i avropet.</t>
    </r>
  </si>
  <si>
    <t>Resultat:</t>
  </si>
  <si>
    <t>Uppskattad tid för implementation av information för antal brukare (fylls i av leverantören)</t>
  </si>
  <si>
    <t>Pris per månad och brukare (fylls i av leverantören)</t>
  </si>
  <si>
    <t>Beskriv utförligt ditt/ert behov av utbruten larmmottagning, t.ex. vilken utrustning som används idag, var larmmottagningen är lokaliserad, vem som bemannar larmmottagningen etc. För kravställningen i ramavtalsupphandlingen se aktuell punkt i Upphandlingsdokument - Trygghetslarm och larmmottagning 2019/ Avsnitt 7: Krav anbudsområde 3 - Larmmottagning.</t>
  </si>
  <si>
    <t>Ange önskad leveranstid i månader. Beskriv också utförligt ditt/ert behov avseende implementerings- och tidsplan, t.ex. information om beställarens projektorganisation för införande av larmmottagning, beställarens uppskattade tidsåtgång för införandet, antal larm som ska implementeras, antal brukare som omfattas av implementeringen och ska informeras etc. För kravställningen i ramavtalsupphandlingen se aktuell punkt i Upphandlingsdokument - Trygghetslarm och larmmottagning 2019/ Avsnitt 7: Krav anbudsområde 3 - Larmmottagning.</t>
  </si>
  <si>
    <r>
      <rPr>
        <b/>
        <sz val="11"/>
        <color theme="1"/>
        <rFont val="Calibri"/>
        <family val="2"/>
        <scheme val="minor"/>
      </rPr>
      <t xml:space="preserve">I denna bilaga ska ramavtalsleverantören besvara en avropsförfrågan genom att ange priser samt rmavtalsleverantörens möjlighet att uppfylla eventuella utvärderingskriterier. Ramavtalsleverantören har genom sitt anbud i ramavtalsupphandlingen bekräftat att man uppfyller samtliga obligatoriska krav i upphandlingsdokumenten.
</t>
    </r>
    <r>
      <rPr>
        <b/>
        <u/>
        <sz val="11"/>
        <color theme="1"/>
        <rFont val="Calibri"/>
        <family val="2"/>
        <scheme val="minor"/>
      </rPr>
      <t xml:space="preserve">Ramavtalsleverantörerna svarar på avropsförfrågan genom att fylla i: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uppfyllandet av eventuella utvärderingskriterier med svaret "Ja" eller "Nej" i kolumnen Ramavtalsleverantörens svar under</t>
    </r>
    <r>
      <rPr>
        <b/>
        <sz val="11"/>
        <color theme="1"/>
        <rFont val="Calibri"/>
        <family val="2"/>
        <scheme val="minor"/>
      </rPr>
      <t xml:space="preserve"> flik 3. Svarsmall. </t>
    </r>
    <r>
      <rPr>
        <sz val="11"/>
        <color theme="1"/>
        <rFont val="Calibri"/>
        <family val="2"/>
        <scheme val="minor"/>
      </rPr>
      <t xml:space="preserve">Samtliga lilamarkerade fält ska tas ställning till. 
</t>
    </r>
    <r>
      <rPr>
        <b/>
        <sz val="11"/>
        <color theme="1"/>
        <rFont val="Calibri"/>
        <family val="2"/>
        <scheme val="minor"/>
      </rPr>
      <t>2.</t>
    </r>
    <r>
      <rPr>
        <sz val="11"/>
        <color theme="1"/>
        <rFont val="Calibri"/>
        <family val="2"/>
        <scheme val="minor"/>
      </rPr>
      <t xml:space="preserve"> namnet på ramavtalsleverantören samt offererade priser under </t>
    </r>
    <r>
      <rPr>
        <b/>
        <sz val="11"/>
        <color theme="1"/>
        <rFont val="Calibri"/>
        <family val="2"/>
        <scheme val="minor"/>
      </rPr>
      <t>flik 4. Prisuppgifter</t>
    </r>
    <r>
      <rPr>
        <sz val="11"/>
        <color theme="1"/>
        <rFont val="Calibri"/>
        <family val="2"/>
        <scheme val="minor"/>
      </rPr>
      <t xml:space="preserve">. 
Ramavtalsleverantören skickar sedan detta dokument i retur till den avropande myndigheten tillsammans med övriga dokument i avropssvaret.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</si>
</sst>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 &quot;kr&quot;"/>
  </numFmts>
  <fonts count="45" x14ac:knownFonts="1">
    <font>
      <sz val="11"/>
      <color theme="1"/>
      <name val="Calibri"/>
      <family val="2"/>
      <scheme val="minor"/>
    </font>
    <font>
      <b/>
      <sz val="12"/>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10"/>
      <name val="Arial"/>
      <family val="2"/>
    </font>
    <font>
      <b/>
      <sz val="14"/>
      <name val="Arial"/>
      <family val="2"/>
    </font>
    <font>
      <i/>
      <sz val="10"/>
      <name val="Arial"/>
      <family val="2"/>
    </font>
    <font>
      <b/>
      <sz val="10"/>
      <name val="Arial"/>
      <family val="2"/>
    </font>
    <font>
      <sz val="14"/>
      <color theme="1"/>
      <name val="Calibri"/>
      <family val="2"/>
      <scheme val="minor"/>
    </font>
    <font>
      <b/>
      <sz val="14"/>
      <name val="Calibri"/>
      <family val="2"/>
      <scheme val="minor"/>
    </font>
    <font>
      <b/>
      <sz val="14"/>
      <color theme="1"/>
      <name val="Calibri"/>
      <family val="2"/>
      <scheme val="minor"/>
    </font>
    <font>
      <b/>
      <sz val="11"/>
      <color theme="1"/>
      <name val="Calibri"/>
      <family val="2"/>
      <scheme val="minor"/>
    </font>
    <font>
      <sz val="10"/>
      <color theme="1"/>
      <name val="Calibri"/>
      <family val="2"/>
    </font>
    <font>
      <i/>
      <sz val="11"/>
      <color rgb="FF4472C4"/>
      <name val="Calibri"/>
      <family val="2"/>
    </font>
    <font>
      <sz val="10"/>
      <color theme="0"/>
      <name val="Arial"/>
      <family val="2"/>
    </font>
    <font>
      <b/>
      <sz val="11"/>
      <color theme="0"/>
      <name val="Arial"/>
      <family val="2"/>
    </font>
    <font>
      <sz val="12"/>
      <name val="Calibri"/>
      <family val="2"/>
      <scheme val="minor"/>
    </font>
    <font>
      <b/>
      <sz val="12"/>
      <name val="Calibri"/>
      <family val="2"/>
      <scheme val="minor"/>
    </font>
    <font>
      <sz val="12"/>
      <color theme="1"/>
      <name val="Calibri"/>
      <family val="2"/>
      <scheme val="minor"/>
    </font>
    <font>
      <b/>
      <sz val="10"/>
      <color rgb="FFC00000"/>
      <name val="Calibri"/>
      <family val="2"/>
    </font>
    <font>
      <i/>
      <sz val="10"/>
      <color rgb="FFC00000"/>
      <name val="Calibri"/>
      <family val="2"/>
      <scheme val="minor"/>
    </font>
    <font>
      <b/>
      <sz val="11"/>
      <color rgb="FFFF0000"/>
      <name val="Calibri"/>
      <family val="2"/>
      <scheme val="minor"/>
    </font>
    <font>
      <b/>
      <sz val="28"/>
      <color rgb="FFFF0000"/>
      <name val="Calibri"/>
      <family val="2"/>
      <scheme val="minor"/>
    </font>
    <font>
      <b/>
      <i/>
      <sz val="9"/>
      <color rgb="FFC00000"/>
      <name val="Calibri"/>
      <family val="2"/>
      <scheme val="minor"/>
    </font>
    <font>
      <b/>
      <u/>
      <sz val="11"/>
      <color theme="1"/>
      <name val="Calibri"/>
      <family val="2"/>
      <scheme val="minor"/>
    </font>
    <font>
      <b/>
      <sz val="20"/>
      <color theme="3" tint="-0.249977111117893"/>
      <name val="Calibri"/>
      <family val="2"/>
      <scheme val="minor"/>
    </font>
    <font>
      <i/>
      <sz val="10"/>
      <color rgb="FFFF0000"/>
      <name val="Calibri"/>
      <family val="2"/>
    </font>
    <font>
      <i/>
      <sz val="11"/>
      <color theme="1"/>
      <name val="Calibri"/>
      <family val="2"/>
      <scheme val="minor"/>
    </font>
    <font>
      <b/>
      <i/>
      <sz val="11"/>
      <color theme="1"/>
      <name val="Calibri"/>
      <family val="2"/>
      <scheme val="minor"/>
    </font>
    <font>
      <b/>
      <sz val="8"/>
      <name val="Arial"/>
      <family val="2"/>
    </font>
    <font>
      <b/>
      <sz val="8"/>
      <color theme="1"/>
      <name val="Arial"/>
      <family val="2"/>
    </font>
    <font>
      <sz val="8"/>
      <name val="Arial"/>
      <family val="2"/>
    </font>
    <font>
      <sz val="9"/>
      <color indexed="81"/>
      <name val="Tahoma"/>
      <family val="2"/>
    </font>
    <font>
      <b/>
      <sz val="9"/>
      <color indexed="81"/>
      <name val="Tahoma"/>
      <family val="2"/>
    </font>
    <font>
      <b/>
      <sz val="11"/>
      <color theme="0"/>
      <name val="Calibri"/>
      <family val="2"/>
      <scheme val="minor"/>
    </font>
    <font>
      <b/>
      <sz val="16"/>
      <name val="Calibri"/>
      <family val="2"/>
      <scheme val="minor"/>
    </font>
    <font>
      <sz val="14"/>
      <name val="Calibri"/>
      <family val="2"/>
      <scheme val="minor"/>
    </font>
    <font>
      <sz val="11"/>
      <name val="Calibri"/>
      <family val="2"/>
      <scheme val="minor"/>
    </font>
    <font>
      <b/>
      <sz val="10"/>
      <name val="Calibri"/>
      <family val="2"/>
    </font>
    <font>
      <b/>
      <sz val="11"/>
      <name val="Arial"/>
      <family val="2"/>
    </font>
    <font>
      <b/>
      <sz val="10"/>
      <name val="Calibri"/>
      <family val="2"/>
      <scheme val="minor"/>
    </font>
    <font>
      <b/>
      <sz val="9"/>
      <name val="Calibri"/>
      <family val="2"/>
      <scheme val="minor"/>
    </font>
    <font>
      <sz val="8"/>
      <name val="Calibri"/>
      <family val="2"/>
      <scheme val="minor"/>
    </font>
    <font>
      <b/>
      <sz val="10"/>
      <color theme="0"/>
      <name val="Calibri"/>
      <family val="2"/>
      <scheme val="minor"/>
    </font>
  </fonts>
  <fills count="11">
    <fill>
      <patternFill patternType="none"/>
    </fill>
    <fill>
      <patternFill patternType="gray125"/>
    </fill>
    <fill>
      <patternFill patternType="solid">
        <fgColor rgb="FFA6A6A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cellStyleXfs>
  <cellXfs count="165">
    <xf numFmtId="0" fontId="0" fillId="0" borderId="0" xfId="0"/>
    <xf numFmtId="0" fontId="5" fillId="0" borderId="0" xfId="2"/>
    <xf numFmtId="0" fontId="6" fillId="0" borderId="0" xfId="2" applyFont="1" applyAlignment="1"/>
    <xf numFmtId="0" fontId="5" fillId="0" borderId="0" xfId="2" applyAlignment="1">
      <alignment wrapText="1"/>
    </xf>
    <xf numFmtId="0" fontId="6" fillId="0" borderId="0" xfId="2" applyFont="1" applyAlignment="1">
      <alignment wrapText="1"/>
    </xf>
    <xf numFmtId="0" fontId="5" fillId="0" borderId="0" xfId="2" applyFill="1"/>
    <xf numFmtId="0" fontId="5" fillId="0" borderId="0" xfId="2" applyAlignment="1">
      <alignment horizontal="center" wrapText="1"/>
    </xf>
    <xf numFmtId="0" fontId="8" fillId="0" borderId="0" xfId="2" applyFont="1" applyAlignment="1">
      <alignment horizontal="right" wrapText="1"/>
    </xf>
    <xf numFmtId="0" fontId="0" fillId="6" borderId="13" xfId="0" applyFill="1" applyBorder="1" applyAlignment="1">
      <alignment horizontal="center"/>
    </xf>
    <xf numFmtId="0" fontId="0" fillId="0" borderId="13" xfId="0" applyBorder="1" applyAlignment="1">
      <alignment horizontal="center"/>
    </xf>
    <xf numFmtId="44" fontId="8" fillId="0" borderId="0" xfId="2" applyNumberFormat="1" applyFont="1" applyAlignment="1">
      <alignment horizontal="center" wrapText="1"/>
    </xf>
    <xf numFmtId="0" fontId="0" fillId="0" borderId="0" xfId="0" applyAlignment="1"/>
    <xf numFmtId="0" fontId="15" fillId="0" borderId="0" xfId="2" applyFont="1" applyFill="1" applyBorder="1"/>
    <xf numFmtId="0" fontId="16" fillId="0" borderId="0" xfId="2" applyFont="1" applyFill="1" applyBorder="1" applyAlignment="1">
      <alignment wrapText="1"/>
    </xf>
    <xf numFmtId="0" fontId="5" fillId="0" borderId="0" xfId="2" applyAlignment="1">
      <alignment horizontal="center"/>
    </xf>
    <xf numFmtId="44" fontId="5" fillId="0" borderId="0" xfId="2" applyNumberFormat="1" applyAlignment="1">
      <alignment horizontal="center"/>
    </xf>
    <xf numFmtId="0" fontId="6" fillId="0" borderId="0" xfId="2" applyFont="1" applyAlignment="1">
      <alignment horizontal="center"/>
    </xf>
    <xf numFmtId="0" fontId="6" fillId="0" borderId="0" xfId="2" applyFont="1" applyAlignment="1">
      <alignment horizontal="center" wrapText="1"/>
    </xf>
    <xf numFmtId="0" fontId="0" fillId="0" borderId="0" xfId="0" applyFont="1" applyProtection="1"/>
    <xf numFmtId="0" fontId="0" fillId="0" borderId="0" xfId="0" applyProtection="1"/>
    <xf numFmtId="0" fontId="10" fillId="0" borderId="0" xfId="0" applyFont="1" applyAlignment="1" applyProtection="1">
      <alignment vertical="center"/>
    </xf>
    <xf numFmtId="0" fontId="9" fillId="0" borderId="0" xfId="0" applyFont="1" applyProtection="1"/>
    <xf numFmtId="0" fontId="11" fillId="0" borderId="0" xfId="0" applyFont="1" applyProtection="1"/>
    <xf numFmtId="0" fontId="4" fillId="2" borderId="1" xfId="0" applyFont="1" applyFill="1" applyBorder="1" applyAlignment="1" applyProtection="1">
      <alignment vertical="center" wrapText="1"/>
    </xf>
    <xf numFmtId="0" fontId="1" fillId="0" borderId="0" xfId="0" applyFont="1" applyAlignment="1" applyProtection="1">
      <alignment horizontal="center"/>
    </xf>
    <xf numFmtId="0" fontId="0" fillId="0" borderId="13" xfId="0" applyBorder="1" applyAlignment="1" applyProtection="1">
      <alignment horizontal="center" vertical="center"/>
    </xf>
    <xf numFmtId="0" fontId="0" fillId="0" borderId="0" xfId="0" applyBorder="1" applyAlignment="1" applyProtection="1">
      <alignment horizontal="center" vertical="center"/>
    </xf>
    <xf numFmtId="0" fontId="13" fillId="0" borderId="3" xfId="0" applyFont="1" applyBorder="1" applyAlignment="1" applyProtection="1">
      <alignment vertical="center" wrapText="1"/>
    </xf>
    <xf numFmtId="0" fontId="13" fillId="0" borderId="0" xfId="0" applyFont="1" applyBorder="1" applyAlignment="1" applyProtection="1">
      <alignment vertical="center" wrapText="1"/>
    </xf>
    <xf numFmtId="0" fontId="23" fillId="0" borderId="0" xfId="0" applyFont="1" applyAlignment="1"/>
    <xf numFmtId="0" fontId="23" fillId="0" borderId="0" xfId="0" applyFont="1"/>
    <xf numFmtId="0" fontId="0" fillId="0" borderId="13" xfId="0" applyFill="1" applyBorder="1" applyAlignment="1">
      <alignment horizontal="center"/>
    </xf>
    <xf numFmtId="0" fontId="12" fillId="0" borderId="0" xfId="0" applyFont="1" applyAlignment="1">
      <alignment wrapText="1"/>
    </xf>
    <xf numFmtId="0" fontId="0" fillId="0" borderId="0" xfId="0" applyFont="1" applyAlignment="1">
      <alignment wrapText="1"/>
    </xf>
    <xf numFmtId="0" fontId="22" fillId="0" borderId="0" xfId="0" applyFont="1" applyAlignment="1">
      <alignment wrapText="1"/>
    </xf>
    <xf numFmtId="0" fontId="26" fillId="0" borderId="0" xfId="0" applyFont="1" applyAlignment="1"/>
    <xf numFmtId="0" fontId="20" fillId="0" borderId="0" xfId="0" applyFont="1" applyBorder="1" applyAlignment="1" applyProtection="1">
      <alignment horizontal="center" vertical="center" wrapText="1"/>
    </xf>
    <xf numFmtId="164" fontId="14" fillId="0" borderId="0" xfId="0" applyNumberFormat="1" applyFont="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xf>
    <xf numFmtId="0" fontId="13" fillId="8" borderId="4" xfId="0" applyFont="1" applyFill="1" applyBorder="1" applyAlignment="1" applyProtection="1">
      <alignment horizontal="center" vertical="center" wrapText="1"/>
      <protection locked="0"/>
    </xf>
    <xf numFmtId="164" fontId="14" fillId="8" borderId="4" xfId="0" applyNumberFormat="1" applyFont="1" applyFill="1" applyBorder="1" applyAlignment="1" applyProtection="1">
      <alignment horizontal="center" vertical="center" wrapText="1"/>
      <protection locked="0"/>
    </xf>
    <xf numFmtId="49" fontId="13" fillId="8" borderId="3" xfId="0" applyNumberFormat="1" applyFont="1" applyFill="1" applyBorder="1" applyAlignment="1" applyProtection="1">
      <alignment vertical="center" wrapText="1"/>
    </xf>
    <xf numFmtId="49" fontId="13" fillId="8" borderId="1" xfId="0" applyNumberFormat="1" applyFont="1" applyFill="1" applyBorder="1" applyAlignment="1" applyProtection="1">
      <alignment vertical="center" wrapText="1"/>
    </xf>
    <xf numFmtId="0" fontId="24" fillId="8" borderId="4" xfId="0" applyFont="1" applyFill="1" applyBorder="1" applyAlignment="1" applyProtection="1">
      <alignment horizontal="center" vertical="center"/>
    </xf>
    <xf numFmtId="164" fontId="3" fillId="9" borderId="4" xfId="0" applyNumberFormat="1" applyFont="1" applyFill="1" applyBorder="1" applyAlignment="1" applyProtection="1">
      <alignment horizontal="right" vertical="center" wrapText="1"/>
      <protection locked="0"/>
    </xf>
    <xf numFmtId="164" fontId="3" fillId="9" borderId="11" xfId="0" applyNumberFormat="1" applyFont="1" applyFill="1" applyBorder="1" applyAlignment="1" applyProtection="1">
      <alignment horizontal="right" vertical="center" wrapText="1"/>
      <protection locked="0"/>
    </xf>
    <xf numFmtId="0" fontId="24" fillId="8" borderId="1" xfId="0" applyFont="1" applyFill="1" applyBorder="1" applyAlignment="1" applyProtection="1">
      <alignment horizontal="center" vertical="center" wrapText="1"/>
    </xf>
    <xf numFmtId="0" fontId="24" fillId="9" borderId="4" xfId="0" applyFont="1" applyFill="1" applyBorder="1" applyAlignment="1" applyProtection="1">
      <alignment horizontal="center" vertical="center"/>
    </xf>
    <xf numFmtId="0" fontId="30" fillId="7" borderId="20" xfId="2" applyFont="1" applyFill="1" applyBorder="1" applyAlignment="1">
      <alignment horizontal="center" wrapText="1"/>
    </xf>
    <xf numFmtId="0" fontId="31" fillId="9" borderId="19" xfId="2" applyFont="1" applyFill="1" applyBorder="1" applyAlignment="1" applyProtection="1">
      <alignment horizontal="center"/>
      <protection locked="0"/>
    </xf>
    <xf numFmtId="0" fontId="31" fillId="9" borderId="21" xfId="2" applyFont="1" applyFill="1" applyBorder="1" applyAlignment="1" applyProtection="1">
      <alignment horizontal="center"/>
      <protection locked="0"/>
    </xf>
    <xf numFmtId="0" fontId="31" fillId="9" borderId="23" xfId="2" applyFont="1" applyFill="1" applyBorder="1" applyAlignment="1" applyProtection="1">
      <alignment horizontal="center"/>
      <protection locked="0"/>
    </xf>
    <xf numFmtId="0" fontId="31" fillId="9" borderId="3" xfId="2" applyFont="1" applyFill="1" applyBorder="1" applyAlignment="1" applyProtection="1">
      <alignment horizontal="center"/>
      <protection locked="0"/>
    </xf>
    <xf numFmtId="0" fontId="30" fillId="7" borderId="24" xfId="2" applyFont="1" applyFill="1" applyBorder="1" applyAlignment="1">
      <alignment horizontal="center" wrapText="1"/>
    </xf>
    <xf numFmtId="0" fontId="30" fillId="7" borderId="25" xfId="2" applyFont="1" applyFill="1" applyBorder="1" applyAlignment="1">
      <alignment horizontal="center" wrapText="1"/>
    </xf>
    <xf numFmtId="0" fontId="30" fillId="7" borderId="4" xfId="2" applyFont="1" applyFill="1" applyBorder="1" applyAlignment="1">
      <alignment horizontal="center" wrapText="1"/>
    </xf>
    <xf numFmtId="0" fontId="36" fillId="0" borderId="0" xfId="0" applyFont="1" applyFill="1" applyAlignment="1" applyProtection="1">
      <alignment wrapText="1"/>
    </xf>
    <xf numFmtId="0" fontId="39" fillId="3" borderId="1" xfId="0" applyFont="1" applyFill="1" applyBorder="1" applyAlignment="1" applyProtection="1">
      <alignment vertical="center" wrapText="1"/>
    </xf>
    <xf numFmtId="0" fontId="40" fillId="4" borderId="18" xfId="2" applyFont="1" applyFill="1" applyBorder="1" applyAlignment="1">
      <alignment vertical="center" wrapText="1"/>
    </xf>
    <xf numFmtId="0" fontId="8" fillId="4" borderId="6" xfId="2" applyFont="1" applyFill="1" applyBorder="1" applyAlignment="1">
      <alignment horizontal="center" vertical="center" wrapText="1"/>
    </xf>
    <xf numFmtId="0" fontId="8" fillId="4" borderId="1" xfId="2" applyFont="1" applyFill="1" applyBorder="1" applyAlignment="1">
      <alignment horizontal="center" vertical="center" wrapText="1"/>
    </xf>
    <xf numFmtId="0" fontId="5" fillId="0" borderId="14" xfId="2" applyFont="1" applyFill="1" applyBorder="1" applyAlignment="1">
      <alignment wrapText="1"/>
    </xf>
    <xf numFmtId="0" fontId="5" fillId="0" borderId="21" xfId="2" applyFont="1" applyFill="1" applyBorder="1" applyAlignment="1">
      <alignment wrapText="1"/>
    </xf>
    <xf numFmtId="0" fontId="5" fillId="0" borderId="22" xfId="2" applyFont="1" applyFill="1" applyBorder="1" applyAlignment="1">
      <alignment wrapText="1"/>
    </xf>
    <xf numFmtId="0" fontId="5" fillId="0" borderId="26" xfId="2" applyFont="1" applyFill="1" applyBorder="1" applyAlignment="1">
      <alignment wrapText="1"/>
    </xf>
    <xf numFmtId="164" fontId="32" fillId="0" borderId="4" xfId="1" applyNumberFormat="1" applyFont="1" applyFill="1" applyBorder="1" applyAlignment="1">
      <alignment horizontal="center" wrapText="1"/>
    </xf>
    <xf numFmtId="164" fontId="32" fillId="0" borderId="21" xfId="1" applyNumberFormat="1" applyFont="1" applyFill="1" applyBorder="1" applyAlignment="1">
      <alignment horizontal="center" wrapText="1"/>
    </xf>
    <xf numFmtId="164" fontId="32" fillId="0" borderId="22" xfId="1" applyNumberFormat="1" applyFont="1" applyFill="1" applyBorder="1" applyAlignment="1">
      <alignment horizontal="center" wrapText="1"/>
    </xf>
    <xf numFmtId="164" fontId="32" fillId="0" borderId="26" xfId="1" applyNumberFormat="1" applyFont="1" applyFill="1" applyBorder="1" applyAlignment="1">
      <alignment horizontal="center" wrapText="1"/>
    </xf>
    <xf numFmtId="0" fontId="41" fillId="4" borderId="1" xfId="0" applyFont="1" applyFill="1" applyBorder="1" applyAlignment="1" applyProtection="1">
      <alignment vertical="center" wrapText="1"/>
    </xf>
    <xf numFmtId="0" fontId="41" fillId="4" borderId="2" xfId="0" applyFont="1" applyFill="1" applyBorder="1" applyAlignment="1" applyProtection="1">
      <alignment vertical="center" wrapText="1"/>
    </xf>
    <xf numFmtId="0" fontId="41" fillId="4" borderId="6" xfId="0" applyFont="1" applyFill="1" applyBorder="1" applyAlignment="1" applyProtection="1">
      <alignment vertical="center" wrapText="1"/>
    </xf>
    <xf numFmtId="164" fontId="38" fillId="4" borderId="2" xfId="0" applyNumberFormat="1" applyFont="1" applyFill="1" applyBorder="1" applyAlignment="1" applyProtection="1">
      <alignment vertical="center"/>
    </xf>
    <xf numFmtId="0" fontId="42" fillId="10" borderId="6" xfId="0" applyFont="1" applyFill="1" applyBorder="1" applyProtection="1"/>
    <xf numFmtId="164" fontId="38" fillId="10" borderId="2" xfId="1" applyNumberFormat="1" applyFont="1" applyFill="1" applyBorder="1" applyAlignment="1" applyProtection="1">
      <alignment horizontal="right"/>
    </xf>
    <xf numFmtId="0" fontId="35" fillId="5" borderId="6" xfId="0" applyFont="1" applyFill="1" applyBorder="1" applyProtection="1"/>
    <xf numFmtId="164" fontId="35" fillId="5" borderId="2" xfId="0" applyNumberFormat="1" applyFont="1" applyFill="1" applyBorder="1" applyProtection="1"/>
    <xf numFmtId="0" fontId="4" fillId="3" borderId="1"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41" fillId="4" borderId="6" xfId="0" applyFont="1" applyFill="1" applyBorder="1" applyAlignment="1" applyProtection="1">
      <alignment horizontal="left" vertical="center" wrapText="1"/>
    </xf>
    <xf numFmtId="0" fontId="4" fillId="0" borderId="3" xfId="0"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164" fontId="44" fillId="5" borderId="5" xfId="0" applyNumberFormat="1" applyFont="1" applyFill="1" applyBorder="1" applyAlignment="1" applyProtection="1">
      <alignment vertical="center" wrapText="1"/>
    </xf>
    <xf numFmtId="0" fontId="0" fillId="0" borderId="0" xfId="0" applyFont="1" applyFill="1" applyBorder="1" applyAlignment="1">
      <alignment horizontal="left" vertical="top" wrapText="1"/>
    </xf>
    <xf numFmtId="0" fontId="0" fillId="0" borderId="0" xfId="0" applyBorder="1" applyAlignment="1"/>
    <xf numFmtId="0" fontId="0" fillId="0" borderId="0" xfId="0" applyBorder="1"/>
    <xf numFmtId="0" fontId="0" fillId="8" borderId="27" xfId="0" applyFont="1" applyFill="1" applyBorder="1" applyAlignment="1">
      <alignment horizontal="left" vertical="top" wrapText="1"/>
    </xf>
    <xf numFmtId="0" fontId="0" fillId="8" borderId="28" xfId="0" applyFont="1" applyFill="1" applyBorder="1" applyAlignment="1">
      <alignment horizontal="left" vertical="top" wrapText="1"/>
    </xf>
    <xf numFmtId="0" fontId="0" fillId="8" borderId="29" xfId="0" applyFont="1" applyFill="1" applyBorder="1" applyAlignment="1">
      <alignment horizontal="left" vertical="top" wrapText="1"/>
    </xf>
    <xf numFmtId="0" fontId="0" fillId="8" borderId="3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31" xfId="0" applyFont="1" applyFill="1" applyBorder="1" applyAlignment="1">
      <alignment horizontal="left" vertical="top" wrapText="1"/>
    </xf>
    <xf numFmtId="0" fontId="0" fillId="8" borderId="32" xfId="0" applyFont="1" applyFill="1" applyBorder="1" applyAlignment="1">
      <alignment horizontal="left" vertical="top" wrapText="1"/>
    </xf>
    <xf numFmtId="0" fontId="0" fillId="8" borderId="33" xfId="0" applyFont="1" applyFill="1" applyBorder="1" applyAlignment="1">
      <alignment horizontal="left" vertical="top" wrapText="1"/>
    </xf>
    <xf numFmtId="0" fontId="0" fillId="8" borderId="34" xfId="0" applyFont="1" applyFill="1" applyBorder="1" applyAlignment="1">
      <alignment horizontal="left" vertical="top" wrapText="1"/>
    </xf>
    <xf numFmtId="0" fontId="0" fillId="9" borderId="27" xfId="0" applyFill="1" applyBorder="1" applyAlignment="1">
      <alignment horizontal="left" vertical="top" wrapText="1"/>
    </xf>
    <xf numFmtId="0" fontId="0" fillId="9" borderId="28" xfId="0" applyFill="1" applyBorder="1" applyAlignment="1">
      <alignment horizontal="left" vertical="top" wrapText="1"/>
    </xf>
    <xf numFmtId="0" fontId="0" fillId="9" borderId="29" xfId="0" applyFill="1" applyBorder="1" applyAlignment="1">
      <alignment horizontal="left" vertical="top" wrapText="1"/>
    </xf>
    <xf numFmtId="0" fontId="0" fillId="9" borderId="30" xfId="0" applyFill="1" applyBorder="1" applyAlignment="1">
      <alignment horizontal="left" vertical="top" wrapText="1"/>
    </xf>
    <xf numFmtId="0" fontId="0" fillId="9" borderId="0" xfId="0" applyFill="1" applyBorder="1" applyAlignment="1">
      <alignment horizontal="left" vertical="top" wrapText="1"/>
    </xf>
    <xf numFmtId="0" fontId="0" fillId="9" borderId="31" xfId="0" applyFill="1" applyBorder="1" applyAlignment="1">
      <alignment horizontal="left" vertical="top" wrapText="1"/>
    </xf>
    <xf numFmtId="0" fontId="0" fillId="9" borderId="30" xfId="0" applyFill="1" applyBorder="1" applyAlignment="1"/>
    <xf numFmtId="0" fontId="0" fillId="9" borderId="0" xfId="0" applyFill="1" applyBorder="1" applyAlignment="1"/>
    <xf numFmtId="0" fontId="0" fillId="9" borderId="31" xfId="0" applyFill="1" applyBorder="1" applyAlignment="1"/>
    <xf numFmtId="0" fontId="0" fillId="9" borderId="32" xfId="0" applyFill="1" applyBorder="1" applyAlignment="1"/>
    <xf numFmtId="0" fontId="0" fillId="9" borderId="33" xfId="0" applyFill="1" applyBorder="1" applyAlignment="1"/>
    <xf numFmtId="0" fontId="0" fillId="9" borderId="34" xfId="0" applyFill="1" applyBorder="1" applyAlignment="1"/>
    <xf numFmtId="0" fontId="37" fillId="4" borderId="6" xfId="0" applyFont="1" applyFill="1" applyBorder="1" applyAlignment="1" applyProtection="1">
      <alignment vertical="top" wrapText="1"/>
    </xf>
    <xf numFmtId="0" fontId="37" fillId="4" borderId="7" xfId="0" applyFont="1" applyFill="1" applyBorder="1" applyAlignment="1" applyProtection="1">
      <alignment vertical="top"/>
    </xf>
    <xf numFmtId="0" fontId="38" fillId="4" borderId="2" xfId="0" applyFont="1" applyFill="1" applyBorder="1" applyAlignment="1">
      <alignment vertical="top"/>
    </xf>
    <xf numFmtId="0" fontId="39" fillId="3" borderId="6" xfId="0" applyFont="1" applyFill="1" applyBorder="1" applyAlignment="1" applyProtection="1">
      <alignment vertical="center" wrapText="1"/>
    </xf>
    <xf numFmtId="0" fontId="39" fillId="3" borderId="7" xfId="0" applyFont="1" applyFill="1" applyBorder="1" applyAlignment="1" applyProtection="1">
      <alignment vertical="center" wrapText="1"/>
    </xf>
    <xf numFmtId="0" fontId="39" fillId="3" borderId="2" xfId="0" applyFont="1" applyFill="1" applyBorder="1" applyAlignment="1" applyProtection="1">
      <alignment vertical="center" wrapText="1"/>
    </xf>
    <xf numFmtId="0" fontId="39" fillId="3" borderId="6" xfId="0" applyFont="1" applyFill="1" applyBorder="1" applyAlignment="1" applyProtection="1">
      <alignment horizontal="left" vertical="center" wrapText="1"/>
    </xf>
    <xf numFmtId="0" fontId="39" fillId="3" borderId="7" xfId="0" applyFont="1" applyFill="1" applyBorder="1" applyAlignment="1" applyProtection="1">
      <alignment horizontal="left" vertical="center" wrapText="1"/>
    </xf>
    <xf numFmtId="0" fontId="39" fillId="3" borderId="2" xfId="0" applyFont="1" applyFill="1" applyBorder="1" applyAlignment="1" applyProtection="1">
      <alignment horizontal="left" vertical="center" wrapText="1"/>
    </xf>
    <xf numFmtId="0" fontId="21" fillId="8" borderId="8" xfId="0" applyFont="1" applyFill="1" applyBorder="1" applyAlignment="1" applyProtection="1">
      <alignment horizontal="left" vertical="top" wrapText="1"/>
      <protection locked="0"/>
    </xf>
    <xf numFmtId="0" fontId="21" fillId="8" borderId="9" xfId="0" applyFont="1" applyFill="1" applyBorder="1" applyAlignment="1" applyProtection="1">
      <alignment horizontal="left" vertical="top" wrapText="1"/>
      <protection locked="0"/>
    </xf>
    <xf numFmtId="0" fontId="21" fillId="8" borderId="10" xfId="0" applyFont="1" applyFill="1" applyBorder="1" applyAlignment="1" applyProtection="1">
      <alignment horizontal="left" vertical="top" wrapText="1"/>
      <protection locked="0"/>
    </xf>
    <xf numFmtId="0" fontId="21" fillId="8" borderId="12" xfId="0" applyFont="1" applyFill="1" applyBorder="1" applyAlignment="1" applyProtection="1">
      <alignment horizontal="left" vertical="top" wrapText="1"/>
      <protection locked="0"/>
    </xf>
    <xf numFmtId="0" fontId="21" fillId="8" borderId="0" xfId="0" applyFont="1" applyFill="1" applyBorder="1" applyAlignment="1" applyProtection="1">
      <alignment horizontal="left" vertical="top" wrapText="1"/>
      <protection locked="0"/>
    </xf>
    <xf numFmtId="0" fontId="21" fillId="8" borderId="11" xfId="0" applyFont="1" applyFill="1" applyBorder="1" applyAlignment="1" applyProtection="1">
      <alignment horizontal="left" vertical="top" wrapText="1"/>
      <protection locked="0"/>
    </xf>
    <xf numFmtId="0" fontId="21" fillId="8" borderId="14" xfId="0" applyFont="1" applyFill="1" applyBorder="1" applyAlignment="1" applyProtection="1">
      <alignment horizontal="left" vertical="top" wrapText="1"/>
      <protection locked="0"/>
    </xf>
    <xf numFmtId="0" fontId="21" fillId="8" borderId="15" xfId="0" applyFont="1" applyFill="1" applyBorder="1" applyAlignment="1" applyProtection="1">
      <alignment horizontal="left" vertical="top" wrapText="1"/>
      <protection locked="0"/>
    </xf>
    <xf numFmtId="0" fontId="21" fillId="8" borderId="4" xfId="0" applyFont="1" applyFill="1" applyBorder="1" applyAlignment="1" applyProtection="1">
      <alignment horizontal="left" vertical="top" wrapText="1"/>
      <protection locked="0"/>
    </xf>
    <xf numFmtId="0" fontId="27" fillId="8" borderId="6" xfId="0" applyFont="1" applyFill="1" applyBorder="1" applyAlignment="1" applyProtection="1">
      <alignment horizontal="left" vertical="top" wrapText="1"/>
    </xf>
    <xf numFmtId="0" fontId="27" fillId="8" borderId="7" xfId="0" applyFont="1" applyFill="1" applyBorder="1" applyAlignment="1" applyProtection="1">
      <alignment horizontal="left" vertical="top" wrapText="1"/>
    </xf>
    <xf numFmtId="0" fontId="27" fillId="8" borderId="2" xfId="0" applyFont="1" applyFill="1" applyBorder="1" applyAlignment="1" applyProtection="1">
      <alignment horizontal="left" vertical="top" wrapText="1"/>
    </xf>
    <xf numFmtId="0" fontId="7" fillId="3" borderId="8" xfId="2" applyFont="1" applyFill="1" applyBorder="1" applyAlignment="1">
      <alignment wrapText="1"/>
    </xf>
    <xf numFmtId="0" fontId="7" fillId="3" borderId="7" xfId="2" applyFont="1" applyFill="1" applyBorder="1" applyAlignment="1">
      <alignment wrapText="1"/>
    </xf>
    <xf numFmtId="0" fontId="0" fillId="3" borderId="7" xfId="0" applyFill="1" applyBorder="1" applyAlignment="1">
      <alignment wrapText="1"/>
    </xf>
    <xf numFmtId="0" fontId="0" fillId="3" borderId="2" xfId="0" applyFill="1" applyBorder="1" applyAlignment="1">
      <alignment wrapText="1"/>
    </xf>
    <xf numFmtId="0" fontId="17" fillId="4" borderId="16" xfId="0" applyFont="1" applyFill="1" applyBorder="1" applyAlignment="1">
      <alignment wrapText="1"/>
    </xf>
    <xf numFmtId="0" fontId="19" fillId="4" borderId="17" xfId="0" applyFont="1" applyFill="1" applyBorder="1" applyAlignment="1">
      <alignment wrapText="1"/>
    </xf>
    <xf numFmtId="0" fontId="7" fillId="3" borderId="6" xfId="2" applyFont="1" applyFill="1" applyBorder="1" applyAlignment="1">
      <alignment wrapText="1"/>
    </xf>
    <xf numFmtId="0" fontId="7" fillId="3" borderId="2" xfId="2" applyFont="1" applyFill="1" applyBorder="1" applyAlignment="1">
      <alignment wrapText="1"/>
    </xf>
    <xf numFmtId="0" fontId="1" fillId="9" borderId="6" xfId="0" applyFont="1" applyFill="1" applyBorder="1" applyAlignment="1" applyProtection="1">
      <protection locked="0"/>
    </xf>
    <xf numFmtId="0" fontId="1" fillId="9" borderId="2" xfId="0" applyFont="1" applyFill="1" applyBorder="1" applyAlignment="1" applyProtection="1">
      <protection locked="0"/>
    </xf>
    <xf numFmtId="0" fontId="43" fillId="4" borderId="6" xfId="0" applyFont="1" applyFill="1" applyBorder="1" applyAlignment="1" applyProtection="1">
      <alignment vertical="center" wrapText="1"/>
    </xf>
    <xf numFmtId="0" fontId="43" fillId="4" borderId="7" xfId="0" applyFont="1" applyFill="1" applyBorder="1" applyAlignment="1" applyProtection="1">
      <alignment vertical="center" wrapText="1"/>
    </xf>
    <xf numFmtId="0" fontId="43" fillId="4" borderId="2" xfId="0" applyFont="1" applyFill="1" applyBorder="1" applyAlignment="1" applyProtection="1">
      <alignment vertical="center" wrapText="1"/>
    </xf>
    <xf numFmtId="0" fontId="44" fillId="5" borderId="0" xfId="0" applyFont="1" applyFill="1" applyBorder="1" applyAlignment="1" applyProtection="1">
      <alignment vertical="center"/>
    </xf>
    <xf numFmtId="164" fontId="3" fillId="0" borderId="6"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164" fontId="44" fillId="5" borderId="6" xfId="0" applyNumberFormat="1" applyFont="1" applyFill="1" applyBorder="1" applyAlignment="1" applyProtection="1">
      <alignment horizontal="right" vertical="center" wrapText="1"/>
    </xf>
    <xf numFmtId="164" fontId="44" fillId="5" borderId="2" xfId="0" applyNumberFormat="1" applyFont="1" applyFill="1" applyBorder="1" applyAlignment="1" applyProtection="1">
      <alignment horizontal="right" vertical="center" wrapText="1"/>
    </xf>
    <xf numFmtId="0" fontId="44" fillId="5" borderId="8" xfId="0" applyFont="1" applyFill="1" applyBorder="1" applyAlignment="1" applyProtection="1">
      <alignment vertical="center" wrapText="1"/>
    </xf>
    <xf numFmtId="0" fontId="44" fillId="5" borderId="9" xfId="0" applyFont="1" applyFill="1" applyBorder="1" applyAlignment="1" applyProtection="1">
      <alignment vertical="center" wrapText="1"/>
    </xf>
    <xf numFmtId="0" fontId="44" fillId="5" borderId="11" xfId="0" applyFont="1" applyFill="1" applyBorder="1" applyAlignment="1" applyProtection="1">
      <alignment vertical="center" wrapText="1"/>
    </xf>
    <xf numFmtId="0" fontId="44" fillId="5" borderId="10" xfId="0" applyFont="1" applyFill="1" applyBorder="1" applyAlignment="1" applyProtection="1">
      <alignment vertical="center" wrapText="1"/>
    </xf>
    <xf numFmtId="164" fontId="44" fillId="5" borderId="8" xfId="0" applyNumberFormat="1" applyFont="1" applyFill="1" applyBorder="1" applyAlignment="1" applyProtection="1">
      <alignment horizontal="right" vertical="center" wrapText="1"/>
    </xf>
    <xf numFmtId="164" fontId="44" fillId="5" borderId="9" xfId="0" applyNumberFormat="1" applyFont="1" applyFill="1" applyBorder="1" applyAlignment="1" applyProtection="1">
      <alignment horizontal="right" vertical="center" wrapText="1"/>
    </xf>
    <xf numFmtId="0" fontId="41" fillId="4" borderId="6" xfId="0" applyFont="1" applyFill="1" applyBorder="1" applyAlignment="1" applyProtection="1">
      <alignment horizontal="left" vertical="center" wrapText="1"/>
    </xf>
    <xf numFmtId="0" fontId="41" fillId="4" borderId="2"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164" fontId="43" fillId="4" borderId="6" xfId="0" applyNumberFormat="1" applyFont="1" applyFill="1" applyBorder="1" applyAlignment="1" applyProtection="1">
      <alignment horizontal="right" vertical="center" wrapText="1"/>
    </xf>
    <xf numFmtId="164" fontId="43" fillId="4" borderId="2" xfId="0" applyNumberFormat="1" applyFont="1" applyFill="1" applyBorder="1" applyAlignment="1" applyProtection="1">
      <alignment horizontal="right" vertical="center" wrapText="1"/>
    </xf>
    <xf numFmtId="0" fontId="4" fillId="3" borderId="6"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cellXfs>
  <cellStyles count="3">
    <cellStyle name="Normal" xfId="0" builtinId="0"/>
    <cellStyle name="Normal 2" xfId="2" xr:uid="{00000000-0005-0000-0000-000001000000}"/>
    <cellStyle name="Valuta" xfId="1" builtinId="4"/>
  </cellStyles>
  <dxfs count="20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A3000"/>
      <color rgb="FFFF4F2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0000"/>
  </sheetPr>
  <dimension ref="A1:S47"/>
  <sheetViews>
    <sheetView tabSelected="1" view="pageLayout" zoomScale="90" zoomScaleNormal="100" zoomScalePageLayoutView="90" workbookViewId="0">
      <selection activeCell="N1" sqref="N1"/>
    </sheetView>
  </sheetViews>
  <sheetFormatPr defaultColWidth="8.7265625" defaultRowHeight="14.5" x14ac:dyDescent="0.35"/>
  <sheetData>
    <row r="1" spans="1:19" ht="25.5" customHeight="1" x14ac:dyDescent="0.35">
      <c r="A1" s="11"/>
      <c r="B1" s="11"/>
      <c r="C1" s="11"/>
      <c r="D1" s="11"/>
      <c r="E1" s="11"/>
      <c r="F1" s="11"/>
      <c r="G1" s="11"/>
      <c r="H1" s="11"/>
      <c r="I1" s="11"/>
      <c r="J1" s="11"/>
    </row>
    <row r="2" spans="1:19" ht="30" customHeight="1" x14ac:dyDescent="0.8">
      <c r="A2" s="35" t="s">
        <v>20</v>
      </c>
      <c r="C2" s="11"/>
      <c r="D2" s="11"/>
      <c r="E2" s="11"/>
      <c r="F2" s="29"/>
      <c r="G2" s="11"/>
      <c r="H2" s="11"/>
      <c r="I2" s="11"/>
      <c r="J2" s="11"/>
      <c r="K2" s="35" t="s">
        <v>21</v>
      </c>
      <c r="Q2" s="30"/>
    </row>
    <row r="3" spans="1:19" ht="11.25" customHeight="1" x14ac:dyDescent="0.8">
      <c r="A3" s="35"/>
      <c r="C3" s="11"/>
      <c r="D3" s="11"/>
      <c r="E3" s="11"/>
      <c r="F3" s="29"/>
      <c r="G3" s="11"/>
      <c r="H3" s="11"/>
      <c r="I3" s="11"/>
      <c r="J3" s="11"/>
      <c r="K3" s="32"/>
      <c r="L3" s="33"/>
      <c r="M3" s="33"/>
      <c r="N3" s="33"/>
      <c r="O3" s="33"/>
      <c r="P3" s="33"/>
      <c r="Q3" s="34"/>
      <c r="R3" s="33"/>
      <c r="S3" s="33"/>
    </row>
    <row r="4" spans="1:19" ht="12" customHeight="1" x14ac:dyDescent="0.35">
      <c r="A4" s="11"/>
      <c r="B4" s="11"/>
      <c r="C4" s="11"/>
      <c r="D4" s="11"/>
      <c r="E4" s="11"/>
      <c r="F4" s="11"/>
      <c r="G4" s="11"/>
      <c r="H4" s="11"/>
      <c r="I4" s="11"/>
      <c r="J4" s="84"/>
    </row>
    <row r="5" spans="1:19" ht="15" customHeight="1" x14ac:dyDescent="0.35">
      <c r="A5" s="86" t="s">
        <v>56</v>
      </c>
      <c r="B5" s="87"/>
      <c r="C5" s="87"/>
      <c r="D5" s="87"/>
      <c r="E5" s="87"/>
      <c r="F5" s="87"/>
      <c r="G5" s="87"/>
      <c r="H5" s="87"/>
      <c r="I5" s="88"/>
      <c r="J5" s="83"/>
      <c r="K5" s="95" t="s">
        <v>70</v>
      </c>
      <c r="L5" s="96"/>
      <c r="M5" s="96"/>
      <c r="N5" s="96"/>
      <c r="O5" s="96"/>
      <c r="P5" s="96"/>
      <c r="Q5" s="96"/>
      <c r="R5" s="96"/>
      <c r="S5" s="97"/>
    </row>
    <row r="6" spans="1:19" x14ac:dyDescent="0.35">
      <c r="A6" s="89"/>
      <c r="B6" s="90"/>
      <c r="C6" s="90"/>
      <c r="D6" s="90"/>
      <c r="E6" s="90"/>
      <c r="F6" s="90"/>
      <c r="G6" s="90"/>
      <c r="H6" s="90"/>
      <c r="I6" s="91"/>
      <c r="J6" s="83"/>
      <c r="K6" s="98"/>
      <c r="L6" s="99"/>
      <c r="M6" s="99"/>
      <c r="N6" s="99"/>
      <c r="O6" s="99"/>
      <c r="P6" s="99"/>
      <c r="Q6" s="99"/>
      <c r="R6" s="99"/>
      <c r="S6" s="100"/>
    </row>
    <row r="7" spans="1:19" x14ac:dyDescent="0.35">
      <c r="A7" s="89"/>
      <c r="B7" s="90"/>
      <c r="C7" s="90"/>
      <c r="D7" s="90"/>
      <c r="E7" s="90"/>
      <c r="F7" s="90"/>
      <c r="G7" s="90"/>
      <c r="H7" s="90"/>
      <c r="I7" s="91"/>
      <c r="J7" s="83"/>
      <c r="K7" s="98"/>
      <c r="L7" s="99"/>
      <c r="M7" s="99"/>
      <c r="N7" s="99"/>
      <c r="O7" s="99"/>
      <c r="P7" s="99"/>
      <c r="Q7" s="99"/>
      <c r="R7" s="99"/>
      <c r="S7" s="100"/>
    </row>
    <row r="8" spans="1:19" x14ac:dyDescent="0.35">
      <c r="A8" s="89"/>
      <c r="B8" s="90"/>
      <c r="C8" s="90"/>
      <c r="D8" s="90"/>
      <c r="E8" s="90"/>
      <c r="F8" s="90"/>
      <c r="G8" s="90"/>
      <c r="H8" s="90"/>
      <c r="I8" s="91"/>
      <c r="J8" s="83"/>
      <c r="K8" s="98"/>
      <c r="L8" s="99"/>
      <c r="M8" s="99"/>
      <c r="N8" s="99"/>
      <c r="O8" s="99"/>
      <c r="P8" s="99"/>
      <c r="Q8" s="99"/>
      <c r="R8" s="99"/>
      <c r="S8" s="100"/>
    </row>
    <row r="9" spans="1:19" x14ac:dyDescent="0.35">
      <c r="A9" s="89"/>
      <c r="B9" s="90"/>
      <c r="C9" s="90"/>
      <c r="D9" s="90"/>
      <c r="E9" s="90"/>
      <c r="F9" s="90"/>
      <c r="G9" s="90"/>
      <c r="H9" s="90"/>
      <c r="I9" s="91"/>
      <c r="J9" s="83"/>
      <c r="K9" s="98"/>
      <c r="L9" s="99"/>
      <c r="M9" s="99"/>
      <c r="N9" s="99"/>
      <c r="O9" s="99"/>
      <c r="P9" s="99"/>
      <c r="Q9" s="99"/>
      <c r="R9" s="99"/>
      <c r="S9" s="100"/>
    </row>
    <row r="10" spans="1:19" x14ac:dyDescent="0.35">
      <c r="A10" s="89"/>
      <c r="B10" s="90"/>
      <c r="C10" s="90"/>
      <c r="D10" s="90"/>
      <c r="E10" s="90"/>
      <c r="F10" s="90"/>
      <c r="G10" s="90"/>
      <c r="H10" s="90"/>
      <c r="I10" s="91"/>
      <c r="J10" s="83"/>
      <c r="K10" s="98"/>
      <c r="L10" s="99"/>
      <c r="M10" s="99"/>
      <c r="N10" s="99"/>
      <c r="O10" s="99"/>
      <c r="P10" s="99"/>
      <c r="Q10" s="99"/>
      <c r="R10" s="99"/>
      <c r="S10" s="100"/>
    </row>
    <row r="11" spans="1:19" x14ac:dyDescent="0.35">
      <c r="A11" s="89"/>
      <c r="B11" s="90"/>
      <c r="C11" s="90"/>
      <c r="D11" s="90"/>
      <c r="E11" s="90"/>
      <c r="F11" s="90"/>
      <c r="G11" s="90"/>
      <c r="H11" s="90"/>
      <c r="I11" s="91"/>
      <c r="J11" s="83"/>
      <c r="K11" s="98"/>
      <c r="L11" s="99"/>
      <c r="M11" s="99"/>
      <c r="N11" s="99"/>
      <c r="O11" s="99"/>
      <c r="P11" s="99"/>
      <c r="Q11" s="99"/>
      <c r="R11" s="99"/>
      <c r="S11" s="100"/>
    </row>
    <row r="12" spans="1:19" x14ac:dyDescent="0.35">
      <c r="A12" s="89"/>
      <c r="B12" s="90"/>
      <c r="C12" s="90"/>
      <c r="D12" s="90"/>
      <c r="E12" s="90"/>
      <c r="F12" s="90"/>
      <c r="G12" s="90"/>
      <c r="H12" s="90"/>
      <c r="I12" s="91"/>
      <c r="J12" s="83"/>
      <c r="K12" s="98"/>
      <c r="L12" s="99"/>
      <c r="M12" s="99"/>
      <c r="N12" s="99"/>
      <c r="O12" s="99"/>
      <c r="P12" s="99"/>
      <c r="Q12" s="99"/>
      <c r="R12" s="99"/>
      <c r="S12" s="100"/>
    </row>
    <row r="13" spans="1:19" x14ac:dyDescent="0.35">
      <c r="A13" s="89"/>
      <c r="B13" s="90"/>
      <c r="C13" s="90"/>
      <c r="D13" s="90"/>
      <c r="E13" s="90"/>
      <c r="F13" s="90"/>
      <c r="G13" s="90"/>
      <c r="H13" s="90"/>
      <c r="I13" s="91"/>
      <c r="J13" s="83"/>
      <c r="K13" s="98"/>
      <c r="L13" s="99"/>
      <c r="M13" s="99"/>
      <c r="N13" s="99"/>
      <c r="O13" s="99"/>
      <c r="P13" s="99"/>
      <c r="Q13" s="99"/>
      <c r="R13" s="99"/>
      <c r="S13" s="100"/>
    </row>
    <row r="14" spans="1:19" x14ac:dyDescent="0.35">
      <c r="A14" s="89"/>
      <c r="B14" s="90"/>
      <c r="C14" s="90"/>
      <c r="D14" s="90"/>
      <c r="E14" s="90"/>
      <c r="F14" s="90"/>
      <c r="G14" s="90"/>
      <c r="H14" s="90"/>
      <c r="I14" s="91"/>
      <c r="J14" s="83"/>
      <c r="K14" s="98"/>
      <c r="L14" s="99"/>
      <c r="M14" s="99"/>
      <c r="N14" s="99"/>
      <c r="O14" s="99"/>
      <c r="P14" s="99"/>
      <c r="Q14" s="99"/>
      <c r="R14" s="99"/>
      <c r="S14" s="100"/>
    </row>
    <row r="15" spans="1:19" x14ac:dyDescent="0.35">
      <c r="A15" s="89"/>
      <c r="B15" s="90"/>
      <c r="C15" s="90"/>
      <c r="D15" s="90"/>
      <c r="E15" s="90"/>
      <c r="F15" s="90"/>
      <c r="G15" s="90"/>
      <c r="H15" s="90"/>
      <c r="I15" s="91"/>
      <c r="J15" s="83"/>
      <c r="K15" s="98"/>
      <c r="L15" s="99"/>
      <c r="M15" s="99"/>
      <c r="N15" s="99"/>
      <c r="O15" s="99"/>
      <c r="P15" s="99"/>
      <c r="Q15" s="99"/>
      <c r="R15" s="99"/>
      <c r="S15" s="100"/>
    </row>
    <row r="16" spans="1:19" x14ac:dyDescent="0.35">
      <c r="A16" s="89"/>
      <c r="B16" s="90"/>
      <c r="C16" s="90"/>
      <c r="D16" s="90"/>
      <c r="E16" s="90"/>
      <c r="F16" s="90"/>
      <c r="G16" s="90"/>
      <c r="H16" s="90"/>
      <c r="I16" s="91"/>
      <c r="J16" s="83"/>
      <c r="K16" s="98"/>
      <c r="L16" s="99"/>
      <c r="M16" s="99"/>
      <c r="N16" s="99"/>
      <c r="O16" s="99"/>
      <c r="P16" s="99"/>
      <c r="Q16" s="99"/>
      <c r="R16" s="99"/>
      <c r="S16" s="100"/>
    </row>
    <row r="17" spans="1:19" x14ac:dyDescent="0.35">
      <c r="A17" s="89"/>
      <c r="B17" s="90"/>
      <c r="C17" s="90"/>
      <c r="D17" s="90"/>
      <c r="E17" s="90"/>
      <c r="F17" s="90"/>
      <c r="G17" s="90"/>
      <c r="H17" s="90"/>
      <c r="I17" s="91"/>
      <c r="J17" s="83"/>
      <c r="K17" s="98"/>
      <c r="L17" s="99"/>
      <c r="M17" s="99"/>
      <c r="N17" s="99"/>
      <c r="O17" s="99"/>
      <c r="P17" s="99"/>
      <c r="Q17" s="99"/>
      <c r="R17" s="99"/>
      <c r="S17" s="100"/>
    </row>
    <row r="18" spans="1:19" x14ac:dyDescent="0.35">
      <c r="A18" s="89"/>
      <c r="B18" s="90"/>
      <c r="C18" s="90"/>
      <c r="D18" s="90"/>
      <c r="E18" s="90"/>
      <c r="F18" s="90"/>
      <c r="G18" s="90"/>
      <c r="H18" s="90"/>
      <c r="I18" s="91"/>
      <c r="J18" s="83"/>
      <c r="K18" s="98"/>
      <c r="L18" s="99"/>
      <c r="M18" s="99"/>
      <c r="N18" s="99"/>
      <c r="O18" s="99"/>
      <c r="P18" s="99"/>
      <c r="Q18" s="99"/>
      <c r="R18" s="99"/>
      <c r="S18" s="100"/>
    </row>
    <row r="19" spans="1:19" x14ac:dyDescent="0.35">
      <c r="A19" s="89"/>
      <c r="B19" s="90"/>
      <c r="C19" s="90"/>
      <c r="D19" s="90"/>
      <c r="E19" s="90"/>
      <c r="F19" s="90"/>
      <c r="G19" s="90"/>
      <c r="H19" s="90"/>
      <c r="I19" s="91"/>
      <c r="J19" s="83"/>
      <c r="K19" s="98"/>
      <c r="L19" s="99"/>
      <c r="M19" s="99"/>
      <c r="N19" s="99"/>
      <c r="O19" s="99"/>
      <c r="P19" s="99"/>
      <c r="Q19" s="99"/>
      <c r="R19" s="99"/>
      <c r="S19" s="100"/>
    </row>
    <row r="20" spans="1:19" x14ac:dyDescent="0.35">
      <c r="A20" s="89"/>
      <c r="B20" s="90"/>
      <c r="C20" s="90"/>
      <c r="D20" s="90"/>
      <c r="E20" s="90"/>
      <c r="F20" s="90"/>
      <c r="G20" s="90"/>
      <c r="H20" s="90"/>
      <c r="I20" s="91"/>
      <c r="J20" s="83"/>
      <c r="K20" s="98"/>
      <c r="L20" s="99"/>
      <c r="M20" s="99"/>
      <c r="N20" s="99"/>
      <c r="O20" s="99"/>
      <c r="P20" s="99"/>
      <c r="Q20" s="99"/>
      <c r="R20" s="99"/>
      <c r="S20" s="100"/>
    </row>
    <row r="21" spans="1:19" x14ac:dyDescent="0.35">
      <c r="A21" s="89"/>
      <c r="B21" s="90"/>
      <c r="C21" s="90"/>
      <c r="D21" s="90"/>
      <c r="E21" s="90"/>
      <c r="F21" s="90"/>
      <c r="G21" s="90"/>
      <c r="H21" s="90"/>
      <c r="I21" s="91"/>
      <c r="J21" s="83"/>
      <c r="K21" s="98"/>
      <c r="L21" s="99"/>
      <c r="M21" s="99"/>
      <c r="N21" s="99"/>
      <c r="O21" s="99"/>
      <c r="P21" s="99"/>
      <c r="Q21" s="99"/>
      <c r="R21" s="99"/>
      <c r="S21" s="100"/>
    </row>
    <row r="22" spans="1:19" x14ac:dyDescent="0.35">
      <c r="A22" s="89"/>
      <c r="B22" s="90"/>
      <c r="C22" s="90"/>
      <c r="D22" s="90"/>
      <c r="E22" s="90"/>
      <c r="F22" s="90"/>
      <c r="G22" s="90"/>
      <c r="H22" s="90"/>
      <c r="I22" s="91"/>
      <c r="J22" s="83"/>
      <c r="K22" s="101"/>
      <c r="L22" s="102"/>
      <c r="M22" s="102"/>
      <c r="N22" s="102"/>
      <c r="O22" s="102"/>
      <c r="P22" s="102"/>
      <c r="Q22" s="102"/>
      <c r="R22" s="102"/>
      <c r="S22" s="103"/>
    </row>
    <row r="23" spans="1:19" x14ac:dyDescent="0.35">
      <c r="A23" s="89"/>
      <c r="B23" s="90"/>
      <c r="C23" s="90"/>
      <c r="D23" s="90"/>
      <c r="E23" s="90"/>
      <c r="F23" s="90"/>
      <c r="G23" s="90"/>
      <c r="H23" s="90"/>
      <c r="I23" s="91"/>
      <c r="J23" s="83"/>
      <c r="K23" s="101"/>
      <c r="L23" s="102"/>
      <c r="M23" s="102"/>
      <c r="N23" s="102"/>
      <c r="O23" s="102"/>
      <c r="P23" s="102"/>
      <c r="Q23" s="102"/>
      <c r="R23" s="102"/>
      <c r="S23" s="103"/>
    </row>
    <row r="24" spans="1:19" x14ac:dyDescent="0.35">
      <c r="A24" s="89"/>
      <c r="B24" s="90"/>
      <c r="C24" s="90"/>
      <c r="D24" s="90"/>
      <c r="E24" s="90"/>
      <c r="F24" s="90"/>
      <c r="G24" s="90"/>
      <c r="H24" s="90"/>
      <c r="I24" s="91"/>
      <c r="J24" s="83"/>
      <c r="K24" s="101"/>
      <c r="L24" s="102"/>
      <c r="M24" s="102"/>
      <c r="N24" s="102"/>
      <c r="O24" s="102"/>
      <c r="P24" s="102"/>
      <c r="Q24" s="102"/>
      <c r="R24" s="102"/>
      <c r="S24" s="103"/>
    </row>
    <row r="25" spans="1:19" x14ac:dyDescent="0.35">
      <c r="A25" s="89"/>
      <c r="B25" s="90"/>
      <c r="C25" s="90"/>
      <c r="D25" s="90"/>
      <c r="E25" s="90"/>
      <c r="F25" s="90"/>
      <c r="G25" s="90"/>
      <c r="H25" s="90"/>
      <c r="I25" s="91"/>
      <c r="J25" s="83"/>
      <c r="K25" s="101"/>
      <c r="L25" s="102"/>
      <c r="M25" s="102"/>
      <c r="N25" s="102"/>
      <c r="O25" s="102"/>
      <c r="P25" s="102"/>
      <c r="Q25" s="102"/>
      <c r="R25" s="102"/>
      <c r="S25" s="103"/>
    </row>
    <row r="26" spans="1:19" x14ac:dyDescent="0.35">
      <c r="A26" s="89"/>
      <c r="B26" s="90"/>
      <c r="C26" s="90"/>
      <c r="D26" s="90"/>
      <c r="E26" s="90"/>
      <c r="F26" s="90"/>
      <c r="G26" s="90"/>
      <c r="H26" s="90"/>
      <c r="I26" s="91"/>
      <c r="J26" s="83"/>
      <c r="K26" s="101"/>
      <c r="L26" s="102"/>
      <c r="M26" s="102"/>
      <c r="N26" s="102"/>
      <c r="O26" s="102"/>
      <c r="P26" s="102"/>
      <c r="Q26" s="102"/>
      <c r="R26" s="102"/>
      <c r="S26" s="103"/>
    </row>
    <row r="27" spans="1:19" x14ac:dyDescent="0.35">
      <c r="A27" s="89"/>
      <c r="B27" s="90"/>
      <c r="C27" s="90"/>
      <c r="D27" s="90"/>
      <c r="E27" s="90"/>
      <c r="F27" s="90"/>
      <c r="G27" s="90"/>
      <c r="H27" s="90"/>
      <c r="I27" s="91"/>
      <c r="J27" s="83"/>
      <c r="K27" s="101"/>
      <c r="L27" s="102"/>
      <c r="M27" s="102"/>
      <c r="N27" s="102"/>
      <c r="O27" s="102"/>
      <c r="P27" s="102"/>
      <c r="Q27" s="102"/>
      <c r="R27" s="102"/>
      <c r="S27" s="103"/>
    </row>
    <row r="28" spans="1:19" x14ac:dyDescent="0.35">
      <c r="A28" s="89"/>
      <c r="B28" s="90"/>
      <c r="C28" s="90"/>
      <c r="D28" s="90"/>
      <c r="E28" s="90"/>
      <c r="F28" s="90"/>
      <c r="G28" s="90"/>
      <c r="H28" s="90"/>
      <c r="I28" s="91"/>
      <c r="J28" s="83"/>
      <c r="K28" s="101"/>
      <c r="L28" s="102"/>
      <c r="M28" s="102"/>
      <c r="N28" s="102"/>
      <c r="O28" s="102"/>
      <c r="P28" s="102"/>
      <c r="Q28" s="102"/>
      <c r="R28" s="102"/>
      <c r="S28" s="103"/>
    </row>
    <row r="29" spans="1:19" x14ac:dyDescent="0.35">
      <c r="A29" s="92"/>
      <c r="B29" s="93"/>
      <c r="C29" s="93"/>
      <c r="D29" s="93"/>
      <c r="E29" s="93"/>
      <c r="F29" s="93"/>
      <c r="G29" s="93"/>
      <c r="H29" s="93"/>
      <c r="I29" s="94"/>
      <c r="J29" s="83"/>
      <c r="K29" s="104"/>
      <c r="L29" s="105"/>
      <c r="M29" s="105"/>
      <c r="N29" s="105"/>
      <c r="O29" s="105"/>
      <c r="P29" s="105"/>
      <c r="Q29" s="105"/>
      <c r="R29" s="105"/>
      <c r="S29" s="106"/>
    </row>
    <row r="30" spans="1:19" ht="15" customHeight="1" x14ac:dyDescent="0.35"/>
    <row r="32" spans="1:19" x14ac:dyDescent="0.35">
      <c r="I32" s="85"/>
    </row>
    <row r="39" spans="1:10" x14ac:dyDescent="0.35">
      <c r="A39" s="11"/>
      <c r="B39" s="11"/>
      <c r="C39" s="11"/>
      <c r="D39" s="11"/>
      <c r="E39" s="11"/>
      <c r="F39" s="11"/>
      <c r="G39" s="11"/>
      <c r="H39" s="11"/>
      <c r="I39" s="11"/>
      <c r="J39" s="11"/>
    </row>
    <row r="40" spans="1:10" x14ac:dyDescent="0.35">
      <c r="A40" s="11"/>
      <c r="B40" s="11"/>
      <c r="C40" s="11"/>
      <c r="D40" s="11"/>
      <c r="E40" s="11"/>
      <c r="F40" s="11"/>
      <c r="G40" s="11"/>
      <c r="H40" s="11"/>
      <c r="I40" s="11"/>
      <c r="J40" s="11"/>
    </row>
    <row r="41" spans="1:10" x14ac:dyDescent="0.35">
      <c r="A41" s="11"/>
      <c r="B41" s="11"/>
      <c r="C41" s="11"/>
      <c r="D41" s="11"/>
      <c r="E41" s="11"/>
      <c r="F41" s="11"/>
      <c r="G41" s="11"/>
      <c r="H41" s="11"/>
      <c r="I41" s="11"/>
      <c r="J41" s="11"/>
    </row>
    <row r="42" spans="1:10" x14ac:dyDescent="0.35">
      <c r="A42" s="11"/>
      <c r="B42" s="11"/>
      <c r="C42" s="11"/>
      <c r="D42" s="11"/>
      <c r="E42" s="11"/>
      <c r="F42" s="11"/>
      <c r="G42" s="11"/>
      <c r="H42" s="11"/>
      <c r="I42" s="11"/>
      <c r="J42" s="11"/>
    </row>
    <row r="43" spans="1:10" x14ac:dyDescent="0.35">
      <c r="A43" s="11"/>
      <c r="B43" s="11"/>
      <c r="C43" s="11"/>
      <c r="D43" s="11"/>
      <c r="E43" s="11"/>
      <c r="F43" s="11"/>
      <c r="G43" s="11"/>
      <c r="H43" s="11"/>
      <c r="I43" s="11"/>
      <c r="J43" s="11"/>
    </row>
    <row r="44" spans="1:10" x14ac:dyDescent="0.35">
      <c r="A44" s="11"/>
      <c r="B44" s="11"/>
      <c r="C44" s="11"/>
      <c r="D44" s="11"/>
      <c r="E44" s="11"/>
      <c r="F44" s="11"/>
      <c r="G44" s="11"/>
      <c r="H44" s="11"/>
      <c r="I44" s="11"/>
      <c r="J44" s="11"/>
    </row>
    <row r="45" spans="1:10" x14ac:dyDescent="0.35">
      <c r="A45" s="11"/>
      <c r="B45" s="11"/>
      <c r="C45" s="11"/>
      <c r="D45" s="11"/>
      <c r="E45" s="11"/>
      <c r="F45" s="11"/>
      <c r="G45" s="11"/>
      <c r="H45" s="11"/>
      <c r="I45" s="11"/>
      <c r="J45" s="11"/>
    </row>
    <row r="46" spans="1:10" x14ac:dyDescent="0.35">
      <c r="A46" s="11"/>
      <c r="B46" s="11"/>
      <c r="C46" s="11"/>
      <c r="D46" s="11"/>
      <c r="E46" s="11"/>
      <c r="F46" s="11"/>
      <c r="G46" s="11"/>
      <c r="H46" s="11"/>
      <c r="I46" s="11"/>
      <c r="J46" s="11"/>
    </row>
    <row r="47" spans="1:10" x14ac:dyDescent="0.35">
      <c r="A47" s="11"/>
      <c r="B47" s="11"/>
      <c r="C47" s="11"/>
      <c r="D47" s="11"/>
      <c r="E47" s="11"/>
      <c r="F47" s="11"/>
      <c r="G47" s="11"/>
      <c r="H47" s="11"/>
      <c r="I47" s="11"/>
      <c r="J47" s="11"/>
    </row>
  </sheetData>
  <mergeCells count="2">
    <mergeCell ref="A5:I29"/>
    <mergeCell ref="K5:S29"/>
  </mergeCells>
  <pageMargins left="0.7" right="0.7" top="0.75" bottom="0.75" header="0.3" footer="0.3"/>
  <pageSetup paperSize="9" orientation="portrait" r:id="rId1"/>
  <headerFooter>
    <oddHeader xml:space="preserve">&amp;CRamavtal för Trygghetslarm och larmmottagning 2019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6" tint="0.79998168889431442"/>
    <pageSetUpPr fitToPage="1"/>
  </sheetPr>
  <dimension ref="B1:G31"/>
  <sheetViews>
    <sheetView zoomScaleNormal="100" workbookViewId="0">
      <selection activeCell="B36" sqref="B36"/>
    </sheetView>
  </sheetViews>
  <sheetFormatPr defaultColWidth="9.1796875" defaultRowHeight="14.5" x14ac:dyDescent="0.35"/>
  <cols>
    <col min="1" max="1" width="2.26953125" style="19" customWidth="1"/>
    <col min="2" max="2" width="63.26953125" style="19" customWidth="1"/>
    <col min="3" max="3" width="17" style="19" customWidth="1"/>
    <col min="4" max="4" width="30.54296875" style="19" customWidth="1"/>
    <col min="5" max="5" width="19.7265625" style="19" customWidth="1"/>
    <col min="6" max="6" width="6.7265625" style="19" customWidth="1"/>
    <col min="7" max="7" width="26.7265625" style="19" customWidth="1"/>
    <col min="8" max="16384" width="9.1796875" style="19"/>
  </cols>
  <sheetData>
    <row r="1" spans="2:7" ht="36" x14ac:dyDescent="0.8">
      <c r="B1" s="56" t="s">
        <v>51</v>
      </c>
      <c r="G1" s="29"/>
    </row>
    <row r="2" spans="2:7" ht="15" thickBot="1" x14ac:dyDescent="0.4"/>
    <row r="3" spans="2:7" ht="55.9" customHeight="1" thickBot="1" x14ac:dyDescent="0.4">
      <c r="B3" s="107" t="s">
        <v>64</v>
      </c>
      <c r="C3" s="108"/>
      <c r="D3" s="108"/>
      <c r="E3" s="109"/>
      <c r="G3" s="24" t="s">
        <v>19</v>
      </c>
    </row>
    <row r="4" spans="2:7" ht="15" thickBot="1" x14ac:dyDescent="0.4">
      <c r="G4" s="26"/>
    </row>
    <row r="5" spans="2:7" ht="15" thickBot="1" x14ac:dyDescent="0.4">
      <c r="B5" s="113" t="s">
        <v>22</v>
      </c>
      <c r="C5" s="114"/>
      <c r="D5" s="114"/>
      <c r="E5" s="115"/>
      <c r="G5" s="26"/>
    </row>
    <row r="6" spans="2:7" ht="15" thickBot="1" x14ac:dyDescent="0.4">
      <c r="B6" s="113" t="s">
        <v>27</v>
      </c>
      <c r="C6" s="114"/>
      <c r="D6" s="114"/>
      <c r="E6" s="115"/>
      <c r="G6" s="26"/>
    </row>
    <row r="7" spans="2:7" ht="61.15" customHeight="1" thickBot="1" x14ac:dyDescent="0.4">
      <c r="B7" s="125" t="s">
        <v>23</v>
      </c>
      <c r="C7" s="126"/>
      <c r="D7" s="126"/>
      <c r="E7" s="127"/>
      <c r="G7" s="26"/>
    </row>
    <row r="8" spans="2:7" ht="15" customHeight="1" thickBot="1" x14ac:dyDescent="0.4">
      <c r="B8" s="125" t="s">
        <v>24</v>
      </c>
      <c r="C8" s="126"/>
      <c r="D8" s="126"/>
      <c r="E8" s="127"/>
      <c r="G8" s="26"/>
    </row>
    <row r="9" spans="2:7" ht="15" customHeight="1" thickBot="1" x14ac:dyDescent="0.4">
      <c r="B9" s="125" t="s">
        <v>25</v>
      </c>
      <c r="C9" s="126"/>
      <c r="D9" s="126"/>
      <c r="E9" s="127"/>
      <c r="G9" s="26"/>
    </row>
    <row r="10" spans="2:7" ht="15" thickBot="1" x14ac:dyDescent="0.4">
      <c r="G10" s="26"/>
    </row>
    <row r="11" spans="2:7" ht="16.149999999999999" customHeight="1" thickBot="1" x14ac:dyDescent="0.4">
      <c r="B11" s="57" t="s">
        <v>26</v>
      </c>
      <c r="C11" s="110" t="s">
        <v>33</v>
      </c>
      <c r="D11" s="112"/>
      <c r="E11" s="57" t="s">
        <v>13</v>
      </c>
      <c r="G11" s="26"/>
    </row>
    <row r="12" spans="2:7" ht="26.5" thickBot="1" x14ac:dyDescent="0.4">
      <c r="B12" s="27" t="s">
        <v>50</v>
      </c>
      <c r="C12" s="39"/>
      <c r="D12" s="38" t="str">
        <f>IF($C12="OBLIGATORISKT KRAV","INGET MERVÄRDE",IF($C12="UTVÄRDERINGSKRITERIUM","ANGE MERVÄRDE:",IF($C12="KRAVET UTGÅR","KRAVET UTGÅR","VÄLJ OBLIGATORISKT KRAV ELLER UTVÄRDERINGSKRITERIUM")))</f>
        <v>VÄLJ OBLIGATORISKT KRAV ELLER UTVÄRDERINGSKRITERIUM</v>
      </c>
      <c r="E12" s="40">
        <v>0</v>
      </c>
      <c r="G12" s="25" t="str">
        <f>IF($C12="utvärderingskriterium","Utvärderingskriterium valt",IF($C12="","Kravet ej valt","Kravet valt"))</f>
        <v>Kravet ej valt</v>
      </c>
    </row>
    <row r="13" spans="2:7" ht="15" thickBot="1" x14ac:dyDescent="0.4">
      <c r="B13" s="28"/>
      <c r="C13" s="36"/>
      <c r="D13" s="36"/>
      <c r="E13" s="37"/>
      <c r="G13" s="26"/>
    </row>
    <row r="14" spans="2:7" ht="15" thickBot="1" x14ac:dyDescent="0.4">
      <c r="B14" s="113" t="s">
        <v>22</v>
      </c>
      <c r="C14" s="114"/>
      <c r="D14" s="114"/>
      <c r="E14" s="115"/>
      <c r="G14" s="26"/>
    </row>
    <row r="15" spans="2:7" ht="15" thickBot="1" x14ac:dyDescent="0.4">
      <c r="B15" s="110" t="s">
        <v>29</v>
      </c>
      <c r="C15" s="111"/>
      <c r="D15" s="111"/>
      <c r="E15" s="112"/>
      <c r="G15" s="26"/>
    </row>
    <row r="16" spans="2:7" ht="46.5" customHeight="1" thickBot="1" x14ac:dyDescent="0.4">
      <c r="B16" s="125" t="s">
        <v>68</v>
      </c>
      <c r="C16" s="126"/>
      <c r="D16" s="126"/>
      <c r="E16" s="127"/>
      <c r="G16" s="26"/>
    </row>
    <row r="17" spans="2:7" ht="15" thickBot="1" x14ac:dyDescent="0.4">
      <c r="G17" s="26"/>
    </row>
    <row r="18" spans="2:7" ht="16.149999999999999" customHeight="1" thickBot="1" x14ac:dyDescent="0.4">
      <c r="B18" s="57" t="s">
        <v>31</v>
      </c>
      <c r="C18" s="110" t="s">
        <v>34</v>
      </c>
      <c r="D18" s="112"/>
      <c r="E18" s="57" t="s">
        <v>13</v>
      </c>
      <c r="G18" s="26"/>
    </row>
    <row r="19" spans="2:7" ht="26.5" thickBot="1" x14ac:dyDescent="0.4">
      <c r="B19" s="41"/>
      <c r="C19" s="39"/>
      <c r="D19" s="38" t="str">
        <f>IF($C19="UTVÄRDERINGSKRITERIUM","ANGE MERVÄRDE:",IF($C19="KRAVET UTGÅR","KRAVET UTGÅR","VÄLJ  UTVÄRDERINGSKRITERIUM ELLER LÄMNA TOMT"))</f>
        <v>VÄLJ  UTVÄRDERINGSKRITERIUM ELLER LÄMNA TOMT</v>
      </c>
      <c r="E19" s="40">
        <v>0</v>
      </c>
      <c r="G19" s="25" t="str">
        <f t="shared" ref="G19:G24" si="0">IF($C19="utvärderingskriterium","Utvärderingskriterium valt",IF($C19="","Kravet ej valt","Kravet valt"))</f>
        <v>Kravet ej valt</v>
      </c>
    </row>
    <row r="20" spans="2:7" ht="26.5" thickBot="1" x14ac:dyDescent="0.4">
      <c r="B20" s="42"/>
      <c r="C20" s="39"/>
      <c r="D20" s="38" t="str">
        <f t="shared" ref="D20:D24" si="1">IF($C20="UTVÄRDERINGSKRITERIUM","ANGE MERVÄRDE:",IF($C20="KRAVET UTGÅR","KRAVET UTGÅR","VÄLJ  UTVÄRDERINGSKRITERIUM ELLER LÄMNA TOMT"))</f>
        <v>VÄLJ  UTVÄRDERINGSKRITERIUM ELLER LÄMNA TOMT</v>
      </c>
      <c r="E20" s="40">
        <v>0</v>
      </c>
      <c r="G20" s="25" t="str">
        <f t="shared" si="0"/>
        <v>Kravet ej valt</v>
      </c>
    </row>
    <row r="21" spans="2:7" ht="26.5" thickBot="1" x14ac:dyDescent="0.4">
      <c r="B21" s="42"/>
      <c r="C21" s="39"/>
      <c r="D21" s="38" t="str">
        <f t="shared" si="1"/>
        <v>VÄLJ  UTVÄRDERINGSKRITERIUM ELLER LÄMNA TOMT</v>
      </c>
      <c r="E21" s="40">
        <v>0</v>
      </c>
      <c r="G21" s="25" t="str">
        <f t="shared" si="0"/>
        <v>Kravet ej valt</v>
      </c>
    </row>
    <row r="22" spans="2:7" ht="26.5" thickBot="1" x14ac:dyDescent="0.4">
      <c r="B22" s="42"/>
      <c r="C22" s="39"/>
      <c r="D22" s="38" t="str">
        <f t="shared" si="1"/>
        <v>VÄLJ  UTVÄRDERINGSKRITERIUM ELLER LÄMNA TOMT</v>
      </c>
      <c r="E22" s="40">
        <v>0</v>
      </c>
      <c r="G22" s="25" t="str">
        <f t="shared" si="0"/>
        <v>Kravet ej valt</v>
      </c>
    </row>
    <row r="23" spans="2:7" ht="26.5" thickBot="1" x14ac:dyDescent="0.4">
      <c r="B23" s="42"/>
      <c r="C23" s="39"/>
      <c r="D23" s="38" t="str">
        <f t="shared" si="1"/>
        <v>VÄLJ  UTVÄRDERINGSKRITERIUM ELLER LÄMNA TOMT</v>
      </c>
      <c r="E23" s="40">
        <v>0</v>
      </c>
      <c r="G23" s="25" t="str">
        <f t="shared" si="0"/>
        <v>Kravet ej valt</v>
      </c>
    </row>
    <row r="24" spans="2:7" ht="26.5" thickBot="1" x14ac:dyDescent="0.4">
      <c r="B24" s="42"/>
      <c r="C24" s="39"/>
      <c r="D24" s="38" t="str">
        <f t="shared" si="1"/>
        <v>VÄLJ  UTVÄRDERINGSKRITERIUM ELLER LÄMNA TOMT</v>
      </c>
      <c r="E24" s="40">
        <v>0</v>
      </c>
      <c r="G24" s="25" t="str">
        <f t="shared" si="0"/>
        <v>Kravet ej valt</v>
      </c>
    </row>
    <row r="25" spans="2:7" ht="15" thickBot="1" x14ac:dyDescent="0.4"/>
    <row r="26" spans="2:7" ht="15" thickBot="1" x14ac:dyDescent="0.4">
      <c r="B26" s="110" t="s">
        <v>16</v>
      </c>
      <c r="C26" s="111"/>
      <c r="D26" s="111"/>
      <c r="E26" s="112"/>
    </row>
    <row r="27" spans="2:7" ht="15" thickBot="1" x14ac:dyDescent="0.4">
      <c r="B27" s="110" t="s">
        <v>28</v>
      </c>
      <c r="C27" s="111"/>
      <c r="D27" s="111"/>
      <c r="E27" s="112"/>
    </row>
    <row r="28" spans="2:7" ht="14.65" customHeight="1" x14ac:dyDescent="0.35">
      <c r="B28" s="116" t="s">
        <v>69</v>
      </c>
      <c r="C28" s="117"/>
      <c r="D28" s="117"/>
      <c r="E28" s="118"/>
    </row>
    <row r="29" spans="2:7" x14ac:dyDescent="0.35">
      <c r="B29" s="119"/>
      <c r="C29" s="120"/>
      <c r="D29" s="120"/>
      <c r="E29" s="121"/>
    </row>
    <row r="30" spans="2:7" x14ac:dyDescent="0.35">
      <c r="B30" s="119"/>
      <c r="C30" s="120"/>
      <c r="D30" s="120"/>
      <c r="E30" s="121"/>
    </row>
    <row r="31" spans="2:7" ht="15" thickBot="1" x14ac:dyDescent="0.4">
      <c r="B31" s="122"/>
      <c r="C31" s="123"/>
      <c r="D31" s="123"/>
      <c r="E31" s="124"/>
    </row>
  </sheetData>
  <mergeCells count="14">
    <mergeCell ref="B3:E3"/>
    <mergeCell ref="B26:E26"/>
    <mergeCell ref="B5:E5"/>
    <mergeCell ref="B28:E31"/>
    <mergeCell ref="B27:E27"/>
    <mergeCell ref="C11:D11"/>
    <mergeCell ref="B6:E6"/>
    <mergeCell ref="B7:E7"/>
    <mergeCell ref="B8:E8"/>
    <mergeCell ref="B9:E9"/>
    <mergeCell ref="B14:E14"/>
    <mergeCell ref="C18:D18"/>
    <mergeCell ref="B15:E15"/>
    <mergeCell ref="B16:E16"/>
  </mergeCells>
  <conditionalFormatting sqref="A3:B3 B26 B11 E11 B32:E32 B10:E10 A1:XFD2 H18:XFD19 H24:XFD24 B4:E4 B17:E17 A33:XFD1048576 B12:E13 F3:XFD11 A4:A19 B25:E25 A24:A32 F25:XFD32 F13:XFD17 F12 H12:XFD12">
    <cfRule type="cellIs" dxfId="202" priority="604" operator="equal">
      <formula>"KRAVET UTGÅR"</formula>
    </cfRule>
    <cfRule type="cellIs" dxfId="201" priority="605" operator="equal">
      <formula>"INGET MERVÄRDE"</formula>
    </cfRule>
    <cfRule type="cellIs" dxfId="200" priority="607" operator="equal">
      <formula>"BÖR"</formula>
    </cfRule>
    <cfRule type="cellIs" dxfId="199" priority="608" operator="equal">
      <formula>"SKA"</formula>
    </cfRule>
  </conditionalFormatting>
  <conditionalFormatting sqref="A3:B3 B26 B11 E11 B10:E10 A1:XFD2 B28:G32 H18:XFD19 B4:E4 B17:E17 A33:XFD1048576 B12:E13 F3:XFD11 A4:A19 B25:E25 A24:A32 F25:G27 H24:XFD32 F13:XFD17 F12 H12:XFD12">
    <cfRule type="cellIs" dxfId="198" priority="552" operator="equal">
      <formula>"ANGE MERVÄRDE:"</formula>
    </cfRule>
  </conditionalFormatting>
  <conditionalFormatting sqref="G4:G11 G13:G17">
    <cfRule type="cellIs" dxfId="197" priority="550" operator="equal">
      <formula>"Kravet valt"</formula>
    </cfRule>
    <cfRule type="cellIs" dxfId="196" priority="551" operator="equal">
      <formula>"Kravet ej valt"</formula>
    </cfRule>
  </conditionalFormatting>
  <conditionalFormatting sqref="B7:B9">
    <cfRule type="cellIs" dxfId="195" priority="455" operator="equal">
      <formula>"KRAVET UTGÅR"</formula>
    </cfRule>
    <cfRule type="cellIs" dxfId="194" priority="456" operator="equal">
      <formula>"INGET MERVÄRDE"</formula>
    </cfRule>
    <cfRule type="cellIs" dxfId="193" priority="457" operator="equal">
      <formula>"BÖR"</formula>
    </cfRule>
    <cfRule type="cellIs" dxfId="192" priority="458" operator="equal">
      <formula>"SKA"</formula>
    </cfRule>
  </conditionalFormatting>
  <conditionalFormatting sqref="B7:B9">
    <cfRule type="cellIs" dxfId="191" priority="454" operator="equal">
      <formula>"ANGE MERVÄRDE:"</formula>
    </cfRule>
  </conditionalFormatting>
  <conditionalFormatting sqref="B5">
    <cfRule type="cellIs" dxfId="190" priority="450" operator="equal">
      <formula>"KRAVET UTGÅR"</formula>
    </cfRule>
    <cfRule type="cellIs" dxfId="189" priority="451" operator="equal">
      <formula>"INGET MERVÄRDE"</formula>
    </cfRule>
    <cfRule type="cellIs" dxfId="188" priority="452" operator="equal">
      <formula>"BÖR"</formula>
    </cfRule>
    <cfRule type="cellIs" dxfId="187" priority="453" operator="equal">
      <formula>"SKA"</formula>
    </cfRule>
  </conditionalFormatting>
  <conditionalFormatting sqref="B5">
    <cfRule type="cellIs" dxfId="186" priority="449" operator="equal">
      <formula>"ANGE MERVÄRDE:"</formula>
    </cfRule>
  </conditionalFormatting>
  <conditionalFormatting sqref="B16">
    <cfRule type="cellIs" dxfId="185" priority="445" operator="equal">
      <formula>"KRAVET UTGÅR"</formula>
    </cfRule>
    <cfRule type="cellIs" dxfId="184" priority="446" operator="equal">
      <formula>"INGET MERVÄRDE"</formula>
    </cfRule>
    <cfRule type="cellIs" dxfId="183" priority="447" operator="equal">
      <formula>"BÖR"</formula>
    </cfRule>
    <cfRule type="cellIs" dxfId="182" priority="448" operator="equal">
      <formula>"SKA"</formula>
    </cfRule>
  </conditionalFormatting>
  <conditionalFormatting sqref="B16">
    <cfRule type="cellIs" dxfId="181" priority="444" operator="equal">
      <formula>"ANGE MERVÄRDE:"</formula>
    </cfRule>
  </conditionalFormatting>
  <conditionalFormatting sqref="B14">
    <cfRule type="cellIs" dxfId="180" priority="440" operator="equal">
      <formula>"KRAVET UTGÅR"</formula>
    </cfRule>
    <cfRule type="cellIs" dxfId="179" priority="441" operator="equal">
      <formula>"INGET MERVÄRDE"</formula>
    </cfRule>
    <cfRule type="cellIs" dxfId="178" priority="442" operator="equal">
      <formula>"BÖR"</formula>
    </cfRule>
    <cfRule type="cellIs" dxfId="177" priority="443" operator="equal">
      <formula>"SKA"</formula>
    </cfRule>
  </conditionalFormatting>
  <conditionalFormatting sqref="B14">
    <cfRule type="cellIs" dxfId="176" priority="439" operator="equal">
      <formula>"ANGE MERVÄRDE:"</formula>
    </cfRule>
  </conditionalFormatting>
  <conditionalFormatting sqref="B6">
    <cfRule type="cellIs" dxfId="175" priority="358" operator="equal">
      <formula>"KRAVET UTGÅR"</formula>
    </cfRule>
    <cfRule type="cellIs" dxfId="174" priority="359" operator="equal">
      <formula>"INGET MERVÄRDE"</formula>
    </cfRule>
    <cfRule type="cellIs" dxfId="173" priority="360" operator="equal">
      <formula>"BÖR"</formula>
    </cfRule>
    <cfRule type="cellIs" dxfId="172" priority="361" operator="equal">
      <formula>"SKA"</formula>
    </cfRule>
  </conditionalFormatting>
  <conditionalFormatting sqref="B6">
    <cfRule type="cellIs" dxfId="171" priority="357" operator="equal">
      <formula>"ANGE MERVÄRDE:"</formula>
    </cfRule>
  </conditionalFormatting>
  <conditionalFormatting sqref="B15:E15">
    <cfRule type="cellIs" dxfId="170" priority="348" operator="equal">
      <formula>"KRAVET UTGÅR"</formula>
    </cfRule>
    <cfRule type="cellIs" dxfId="169" priority="349" operator="equal">
      <formula>"INGET MERVÄRDE"</formula>
    </cfRule>
    <cfRule type="cellIs" dxfId="168" priority="350" operator="equal">
      <formula>"BÖR"</formula>
    </cfRule>
    <cfRule type="cellIs" dxfId="167" priority="351" operator="equal">
      <formula>"SKA"</formula>
    </cfRule>
  </conditionalFormatting>
  <conditionalFormatting sqref="B15:E15">
    <cfRule type="cellIs" dxfId="166" priority="347" operator="equal">
      <formula>"ANGE MERVÄRDE:"</formula>
    </cfRule>
  </conditionalFormatting>
  <conditionalFormatting sqref="B27:E27">
    <cfRule type="cellIs" dxfId="165" priority="333" operator="equal">
      <formula>"KRAVET UTGÅR"</formula>
    </cfRule>
    <cfRule type="cellIs" dxfId="164" priority="334" operator="equal">
      <formula>"INGET MERVÄRDE"</formula>
    </cfRule>
    <cfRule type="cellIs" dxfId="163" priority="335" operator="equal">
      <formula>"BÖR"</formula>
    </cfRule>
    <cfRule type="cellIs" dxfId="162" priority="336" operator="equal">
      <formula>"SKA"</formula>
    </cfRule>
  </conditionalFormatting>
  <conditionalFormatting sqref="B27:E27">
    <cfRule type="cellIs" dxfId="161" priority="332" operator="equal">
      <formula>"ANGE MERVÄRDE:"</formula>
    </cfRule>
  </conditionalFormatting>
  <conditionalFormatting sqref="E18:G18 B18:B19 B24 E24:F24 E19:F19">
    <cfRule type="cellIs" dxfId="160" priority="328" operator="equal">
      <formula>"KRAVET UTGÅR"</formula>
    </cfRule>
    <cfRule type="cellIs" dxfId="159" priority="329" operator="equal">
      <formula>"INGET MERVÄRDE"</formula>
    </cfRule>
    <cfRule type="cellIs" dxfId="158" priority="330" operator="equal">
      <formula>"BÖR"</formula>
    </cfRule>
    <cfRule type="cellIs" dxfId="157" priority="331" operator="equal">
      <formula>"SKA"</formula>
    </cfRule>
  </conditionalFormatting>
  <conditionalFormatting sqref="E18:G18 B18:B19 B24 E24:F24 E19:F19">
    <cfRule type="cellIs" dxfId="156" priority="327" operator="equal">
      <formula>"ANGE MERVÄRDE:"</formula>
    </cfRule>
  </conditionalFormatting>
  <conditionalFormatting sqref="G18">
    <cfRule type="cellIs" dxfId="155" priority="325" operator="equal">
      <formula>"Kravet valt"</formula>
    </cfRule>
    <cfRule type="cellIs" dxfId="154" priority="326" operator="equal">
      <formula>"Kravet ej valt"</formula>
    </cfRule>
  </conditionalFormatting>
  <conditionalFormatting sqref="D19:D24">
    <cfRule type="cellIs" dxfId="153" priority="311" operator="equal">
      <formula>"KRAVET UTGÅR"</formula>
    </cfRule>
    <cfRule type="cellIs" dxfId="152" priority="312" operator="equal">
      <formula>"INGET MERVÄRDE"</formula>
    </cfRule>
    <cfRule type="cellIs" dxfId="151" priority="313" operator="equal">
      <formula>"BÖR"</formula>
    </cfRule>
    <cfRule type="cellIs" dxfId="150" priority="314" operator="equal">
      <formula>"SKA"</formula>
    </cfRule>
  </conditionalFormatting>
  <conditionalFormatting sqref="D19:D24">
    <cfRule type="cellIs" dxfId="149" priority="310" operator="equal">
      <formula>"ANGE MERVÄRDE:"</formula>
    </cfRule>
  </conditionalFormatting>
  <conditionalFormatting sqref="C19 C24">
    <cfRule type="cellIs" dxfId="148" priority="296" operator="equal">
      <formula>"KRAVET UTGÅR"</formula>
    </cfRule>
    <cfRule type="cellIs" dxfId="147" priority="297" operator="equal">
      <formula>"INGET MERVÄRDE"</formula>
    </cfRule>
    <cfRule type="cellIs" dxfId="146" priority="298" operator="equal">
      <formula>"BÖR"</formula>
    </cfRule>
    <cfRule type="cellIs" dxfId="145" priority="299" operator="equal">
      <formula>"SKA"</formula>
    </cfRule>
  </conditionalFormatting>
  <conditionalFormatting sqref="C19 C24">
    <cfRule type="cellIs" dxfId="144" priority="295" operator="equal">
      <formula>"ANGE MERVÄRDE:"</formula>
    </cfRule>
  </conditionalFormatting>
  <conditionalFormatting sqref="H23:XFD23 A23">
    <cfRule type="cellIs" dxfId="143" priority="291" operator="equal">
      <formula>"KRAVET UTGÅR"</formula>
    </cfRule>
    <cfRule type="cellIs" dxfId="142" priority="292" operator="equal">
      <formula>"INGET MERVÄRDE"</formula>
    </cfRule>
    <cfRule type="cellIs" dxfId="141" priority="293" operator="equal">
      <formula>"BÖR"</formula>
    </cfRule>
    <cfRule type="cellIs" dxfId="140" priority="294" operator="equal">
      <formula>"SKA"</formula>
    </cfRule>
  </conditionalFormatting>
  <conditionalFormatting sqref="H23:XFD23 A23">
    <cfRule type="cellIs" dxfId="139" priority="290" operator="equal">
      <formula>"ANGE MERVÄRDE:"</formula>
    </cfRule>
  </conditionalFormatting>
  <conditionalFormatting sqref="B23 E23:F23">
    <cfRule type="cellIs" dxfId="138" priority="286" operator="equal">
      <formula>"KRAVET UTGÅR"</formula>
    </cfRule>
    <cfRule type="cellIs" dxfId="137" priority="287" operator="equal">
      <formula>"INGET MERVÄRDE"</formula>
    </cfRule>
    <cfRule type="cellIs" dxfId="136" priority="288" operator="equal">
      <formula>"BÖR"</formula>
    </cfRule>
    <cfRule type="cellIs" dxfId="135" priority="289" operator="equal">
      <formula>"SKA"</formula>
    </cfRule>
  </conditionalFormatting>
  <conditionalFormatting sqref="B23 E23:F23">
    <cfRule type="cellIs" dxfId="134" priority="285" operator="equal">
      <formula>"ANGE MERVÄRDE:"</formula>
    </cfRule>
  </conditionalFormatting>
  <conditionalFormatting sqref="C23">
    <cfRule type="cellIs" dxfId="133" priority="274" operator="equal">
      <formula>"KRAVET UTGÅR"</formula>
    </cfRule>
    <cfRule type="cellIs" dxfId="132" priority="275" operator="equal">
      <formula>"INGET MERVÄRDE"</formula>
    </cfRule>
    <cfRule type="cellIs" dxfId="131" priority="276" operator="equal">
      <formula>"BÖR"</formula>
    </cfRule>
    <cfRule type="cellIs" dxfId="130" priority="277" operator="equal">
      <formula>"SKA"</formula>
    </cfRule>
  </conditionalFormatting>
  <conditionalFormatting sqref="C23">
    <cfRule type="cellIs" dxfId="129" priority="273" operator="equal">
      <formula>"ANGE MERVÄRDE:"</formula>
    </cfRule>
  </conditionalFormatting>
  <conditionalFormatting sqref="H22:XFD22 A22">
    <cfRule type="cellIs" dxfId="128" priority="269" operator="equal">
      <formula>"KRAVET UTGÅR"</formula>
    </cfRule>
    <cfRule type="cellIs" dxfId="127" priority="270" operator="equal">
      <formula>"INGET MERVÄRDE"</formula>
    </cfRule>
    <cfRule type="cellIs" dxfId="126" priority="271" operator="equal">
      <formula>"BÖR"</formula>
    </cfRule>
    <cfRule type="cellIs" dxfId="125" priority="272" operator="equal">
      <formula>"SKA"</formula>
    </cfRule>
  </conditionalFormatting>
  <conditionalFormatting sqref="H22:XFD22 A22">
    <cfRule type="cellIs" dxfId="124" priority="268" operator="equal">
      <formula>"ANGE MERVÄRDE:"</formula>
    </cfRule>
  </conditionalFormatting>
  <conditionalFormatting sqref="B22 E22:F22">
    <cfRule type="cellIs" dxfId="123" priority="264" operator="equal">
      <formula>"KRAVET UTGÅR"</formula>
    </cfRule>
    <cfRule type="cellIs" dxfId="122" priority="265" operator="equal">
      <formula>"INGET MERVÄRDE"</formula>
    </cfRule>
    <cfRule type="cellIs" dxfId="121" priority="266" operator="equal">
      <formula>"BÖR"</formula>
    </cfRule>
    <cfRule type="cellIs" dxfId="120" priority="267" operator="equal">
      <formula>"SKA"</formula>
    </cfRule>
  </conditionalFormatting>
  <conditionalFormatting sqref="B22 E22:F22">
    <cfRule type="cellIs" dxfId="119" priority="263" operator="equal">
      <formula>"ANGE MERVÄRDE:"</formula>
    </cfRule>
  </conditionalFormatting>
  <conditionalFormatting sqref="C22">
    <cfRule type="cellIs" dxfId="118" priority="252" operator="equal">
      <formula>"KRAVET UTGÅR"</formula>
    </cfRule>
    <cfRule type="cellIs" dxfId="117" priority="253" operator="equal">
      <formula>"INGET MERVÄRDE"</formula>
    </cfRule>
    <cfRule type="cellIs" dxfId="116" priority="254" operator="equal">
      <formula>"BÖR"</formula>
    </cfRule>
    <cfRule type="cellIs" dxfId="115" priority="255" operator="equal">
      <formula>"SKA"</formula>
    </cfRule>
  </conditionalFormatting>
  <conditionalFormatting sqref="C22">
    <cfRule type="cellIs" dxfId="114" priority="251" operator="equal">
      <formula>"ANGE MERVÄRDE:"</formula>
    </cfRule>
  </conditionalFormatting>
  <conditionalFormatting sqref="H21:XFD21 A21">
    <cfRule type="cellIs" dxfId="113" priority="247" operator="equal">
      <formula>"KRAVET UTGÅR"</formula>
    </cfRule>
    <cfRule type="cellIs" dxfId="112" priority="248" operator="equal">
      <formula>"INGET MERVÄRDE"</formula>
    </cfRule>
    <cfRule type="cellIs" dxfId="111" priority="249" operator="equal">
      <formula>"BÖR"</formula>
    </cfRule>
    <cfRule type="cellIs" dxfId="110" priority="250" operator="equal">
      <formula>"SKA"</formula>
    </cfRule>
  </conditionalFormatting>
  <conditionalFormatting sqref="H21:XFD21 A21">
    <cfRule type="cellIs" dxfId="109" priority="246" operator="equal">
      <formula>"ANGE MERVÄRDE:"</formula>
    </cfRule>
  </conditionalFormatting>
  <conditionalFormatting sqref="B21 E21:F21">
    <cfRule type="cellIs" dxfId="108" priority="242" operator="equal">
      <formula>"KRAVET UTGÅR"</formula>
    </cfRule>
    <cfRule type="cellIs" dxfId="107" priority="243" operator="equal">
      <formula>"INGET MERVÄRDE"</formula>
    </cfRule>
    <cfRule type="cellIs" dxfId="106" priority="244" operator="equal">
      <formula>"BÖR"</formula>
    </cfRule>
    <cfRule type="cellIs" dxfId="105" priority="245" operator="equal">
      <formula>"SKA"</formula>
    </cfRule>
  </conditionalFormatting>
  <conditionalFormatting sqref="B21 E21:F21">
    <cfRule type="cellIs" dxfId="104" priority="241" operator="equal">
      <formula>"ANGE MERVÄRDE:"</formula>
    </cfRule>
  </conditionalFormatting>
  <conditionalFormatting sqref="C21">
    <cfRule type="cellIs" dxfId="103" priority="230" operator="equal">
      <formula>"KRAVET UTGÅR"</formula>
    </cfRule>
    <cfRule type="cellIs" dxfId="102" priority="231" operator="equal">
      <formula>"INGET MERVÄRDE"</formula>
    </cfRule>
    <cfRule type="cellIs" dxfId="101" priority="232" operator="equal">
      <formula>"BÖR"</formula>
    </cfRule>
    <cfRule type="cellIs" dxfId="100" priority="233" operator="equal">
      <formula>"SKA"</formula>
    </cfRule>
  </conditionalFormatting>
  <conditionalFormatting sqref="C21">
    <cfRule type="cellIs" dxfId="99" priority="229" operator="equal">
      <formula>"ANGE MERVÄRDE:"</formula>
    </cfRule>
  </conditionalFormatting>
  <conditionalFormatting sqref="H20:XFD20 A20">
    <cfRule type="cellIs" dxfId="98" priority="225" operator="equal">
      <formula>"KRAVET UTGÅR"</formula>
    </cfRule>
    <cfRule type="cellIs" dxfId="97" priority="226" operator="equal">
      <formula>"INGET MERVÄRDE"</formula>
    </cfRule>
    <cfRule type="cellIs" dxfId="96" priority="227" operator="equal">
      <formula>"BÖR"</formula>
    </cfRule>
    <cfRule type="cellIs" dxfId="95" priority="228" operator="equal">
      <formula>"SKA"</formula>
    </cfRule>
  </conditionalFormatting>
  <conditionalFormatting sqref="H20:XFD20 A20">
    <cfRule type="cellIs" dxfId="94" priority="224" operator="equal">
      <formula>"ANGE MERVÄRDE:"</formula>
    </cfRule>
  </conditionalFormatting>
  <conditionalFormatting sqref="B20 E20:F20">
    <cfRule type="cellIs" dxfId="93" priority="220" operator="equal">
      <formula>"KRAVET UTGÅR"</formula>
    </cfRule>
    <cfRule type="cellIs" dxfId="92" priority="221" operator="equal">
      <formula>"INGET MERVÄRDE"</formula>
    </cfRule>
    <cfRule type="cellIs" dxfId="91" priority="222" operator="equal">
      <formula>"BÖR"</formula>
    </cfRule>
    <cfRule type="cellIs" dxfId="90" priority="223" operator="equal">
      <formula>"SKA"</formula>
    </cfRule>
  </conditionalFormatting>
  <conditionalFormatting sqref="B20 E20:F20">
    <cfRule type="cellIs" dxfId="89" priority="219" operator="equal">
      <formula>"ANGE MERVÄRDE:"</formula>
    </cfRule>
  </conditionalFormatting>
  <conditionalFormatting sqref="C20">
    <cfRule type="cellIs" dxfId="88" priority="208" operator="equal">
      <formula>"KRAVET UTGÅR"</formula>
    </cfRule>
    <cfRule type="cellIs" dxfId="87" priority="209" operator="equal">
      <formula>"INGET MERVÄRDE"</formula>
    </cfRule>
    <cfRule type="cellIs" dxfId="86" priority="210" operator="equal">
      <formula>"BÖR"</formula>
    </cfRule>
    <cfRule type="cellIs" dxfId="85" priority="211" operator="equal">
      <formula>"SKA"</formula>
    </cfRule>
  </conditionalFormatting>
  <conditionalFormatting sqref="C20">
    <cfRule type="cellIs" dxfId="84" priority="207" operator="equal">
      <formula>"ANGE MERVÄRDE:"</formula>
    </cfRule>
  </conditionalFormatting>
  <conditionalFormatting sqref="C18">
    <cfRule type="cellIs" dxfId="83" priority="87" operator="equal">
      <formula>"ANGE MERVÄRDE:"</formula>
    </cfRule>
  </conditionalFormatting>
  <conditionalFormatting sqref="C11">
    <cfRule type="cellIs" dxfId="82" priority="103" operator="equal">
      <formula>"KRAVET UTGÅR"</formula>
    </cfRule>
    <cfRule type="cellIs" dxfId="81" priority="104" operator="equal">
      <formula>"INGET MERVÄRDE"</formula>
    </cfRule>
    <cfRule type="cellIs" dxfId="80" priority="105" operator="equal">
      <formula>"BÖR"</formula>
    </cfRule>
    <cfRule type="cellIs" dxfId="79" priority="106" operator="equal">
      <formula>"SKA"</formula>
    </cfRule>
  </conditionalFormatting>
  <conditionalFormatting sqref="C11">
    <cfRule type="cellIs" dxfId="78" priority="102" operator="equal">
      <formula>"ANGE MERVÄRDE:"</formula>
    </cfRule>
  </conditionalFormatting>
  <conditionalFormatting sqref="C18">
    <cfRule type="cellIs" dxfId="77" priority="88" operator="equal">
      <formula>"KRAVET UTGÅR"</formula>
    </cfRule>
    <cfRule type="cellIs" dxfId="76" priority="89" operator="equal">
      <formula>"INGET MERVÄRDE"</formula>
    </cfRule>
    <cfRule type="cellIs" dxfId="75" priority="90" operator="equal">
      <formula>"BÖR"</formula>
    </cfRule>
    <cfRule type="cellIs" dxfId="74" priority="91" operator="equal">
      <formula>"SKA"</formula>
    </cfRule>
  </conditionalFormatting>
  <conditionalFormatting sqref="G12">
    <cfRule type="cellIs" dxfId="73" priority="53" operator="equal">
      <formula>"KRAVET UTGÅR"</formula>
    </cfRule>
    <cfRule type="cellIs" dxfId="72" priority="54" operator="equal">
      <formula>"INGET MERVÄRDE"</formula>
    </cfRule>
    <cfRule type="cellIs" dxfId="71" priority="55" operator="equal">
      <formula>"BÖR"</formula>
    </cfRule>
    <cfRule type="cellIs" dxfId="70" priority="56" operator="equal">
      <formula>"SKA"</formula>
    </cfRule>
  </conditionalFormatting>
  <conditionalFormatting sqref="G12">
    <cfRule type="cellIs" dxfId="69" priority="52" operator="equal">
      <formula>"ANGE MERVÄRDE:"</formula>
    </cfRule>
  </conditionalFormatting>
  <conditionalFormatting sqref="G12">
    <cfRule type="cellIs" dxfId="68" priority="50" operator="equal">
      <formula>"Kravet valt"</formula>
    </cfRule>
    <cfRule type="cellIs" dxfId="67" priority="51" operator="equal">
      <formula>"Kravet ej valt"</formula>
    </cfRule>
  </conditionalFormatting>
  <conditionalFormatting sqref="G12">
    <cfRule type="cellIs" dxfId="66" priority="49" operator="equal">
      <formula>"Utvärderingskriterium valt"</formula>
    </cfRule>
  </conditionalFormatting>
  <conditionalFormatting sqref="G19">
    <cfRule type="cellIs" dxfId="65" priority="45" operator="equal">
      <formula>"KRAVET UTGÅR"</formula>
    </cfRule>
    <cfRule type="cellIs" dxfId="64" priority="46" operator="equal">
      <formula>"INGET MERVÄRDE"</formula>
    </cfRule>
    <cfRule type="cellIs" dxfId="63" priority="47" operator="equal">
      <formula>"BÖR"</formula>
    </cfRule>
    <cfRule type="cellIs" dxfId="62" priority="48" operator="equal">
      <formula>"SKA"</formula>
    </cfRule>
  </conditionalFormatting>
  <conditionalFormatting sqref="G19">
    <cfRule type="cellIs" dxfId="61" priority="44" operator="equal">
      <formula>"ANGE MERVÄRDE:"</formula>
    </cfRule>
  </conditionalFormatting>
  <conditionalFormatting sqref="G19">
    <cfRule type="cellIs" dxfId="60" priority="42" operator="equal">
      <formula>"Kravet valt"</formula>
    </cfRule>
    <cfRule type="cellIs" dxfId="59" priority="43" operator="equal">
      <formula>"Kravet ej valt"</formula>
    </cfRule>
  </conditionalFormatting>
  <conditionalFormatting sqref="G19">
    <cfRule type="cellIs" dxfId="58" priority="41" operator="equal">
      <formula>"Utvärderingskriterium valt"</formula>
    </cfRule>
  </conditionalFormatting>
  <conditionalFormatting sqref="G20">
    <cfRule type="cellIs" dxfId="57" priority="37" operator="equal">
      <formula>"KRAVET UTGÅR"</formula>
    </cfRule>
    <cfRule type="cellIs" dxfId="56" priority="38" operator="equal">
      <formula>"INGET MERVÄRDE"</formula>
    </cfRule>
    <cfRule type="cellIs" dxfId="55" priority="39" operator="equal">
      <formula>"BÖR"</formula>
    </cfRule>
    <cfRule type="cellIs" dxfId="54" priority="40" operator="equal">
      <formula>"SKA"</formula>
    </cfRule>
  </conditionalFormatting>
  <conditionalFormatting sqref="G20">
    <cfRule type="cellIs" dxfId="53" priority="36" operator="equal">
      <formula>"ANGE MERVÄRDE:"</formula>
    </cfRule>
  </conditionalFormatting>
  <conditionalFormatting sqref="G20">
    <cfRule type="cellIs" dxfId="52" priority="34" operator="equal">
      <formula>"Kravet valt"</formula>
    </cfRule>
    <cfRule type="cellIs" dxfId="51" priority="35" operator="equal">
      <formula>"Kravet ej valt"</formula>
    </cfRule>
  </conditionalFormatting>
  <conditionalFormatting sqref="G20">
    <cfRule type="cellIs" dxfId="50" priority="33" operator="equal">
      <formula>"Utvärderingskriterium valt"</formula>
    </cfRule>
  </conditionalFormatting>
  <conditionalFormatting sqref="G21">
    <cfRule type="cellIs" dxfId="49" priority="29" operator="equal">
      <formula>"KRAVET UTGÅR"</formula>
    </cfRule>
    <cfRule type="cellIs" dxfId="48" priority="30" operator="equal">
      <formula>"INGET MERVÄRDE"</formula>
    </cfRule>
    <cfRule type="cellIs" dxfId="47" priority="31" operator="equal">
      <formula>"BÖR"</formula>
    </cfRule>
    <cfRule type="cellIs" dxfId="46" priority="32" operator="equal">
      <formula>"SKA"</formula>
    </cfRule>
  </conditionalFormatting>
  <conditionalFormatting sqref="G21">
    <cfRule type="cellIs" dxfId="45" priority="28" operator="equal">
      <formula>"ANGE MERVÄRDE:"</formula>
    </cfRule>
  </conditionalFormatting>
  <conditionalFormatting sqref="G21">
    <cfRule type="cellIs" dxfId="44" priority="26" operator="equal">
      <formula>"Kravet valt"</formula>
    </cfRule>
    <cfRule type="cellIs" dxfId="43" priority="27" operator="equal">
      <formula>"Kravet ej valt"</formula>
    </cfRule>
  </conditionalFormatting>
  <conditionalFormatting sqref="G21">
    <cfRule type="cellIs" dxfId="42" priority="25" operator="equal">
      <formula>"Utvärderingskriterium valt"</formula>
    </cfRule>
  </conditionalFormatting>
  <conditionalFormatting sqref="G22">
    <cfRule type="cellIs" dxfId="41" priority="21" operator="equal">
      <formula>"KRAVET UTGÅR"</formula>
    </cfRule>
    <cfRule type="cellIs" dxfId="40" priority="22" operator="equal">
      <formula>"INGET MERVÄRDE"</formula>
    </cfRule>
    <cfRule type="cellIs" dxfId="39" priority="23" operator="equal">
      <formula>"BÖR"</formula>
    </cfRule>
    <cfRule type="cellIs" dxfId="38" priority="24" operator="equal">
      <formula>"SKA"</formula>
    </cfRule>
  </conditionalFormatting>
  <conditionalFormatting sqref="G22">
    <cfRule type="cellIs" dxfId="37" priority="20" operator="equal">
      <formula>"ANGE MERVÄRDE:"</formula>
    </cfRule>
  </conditionalFormatting>
  <conditionalFormatting sqref="G22">
    <cfRule type="cellIs" dxfId="36" priority="18" operator="equal">
      <formula>"Kravet valt"</formula>
    </cfRule>
    <cfRule type="cellIs" dxfId="35" priority="19" operator="equal">
      <formula>"Kravet ej valt"</formula>
    </cfRule>
  </conditionalFormatting>
  <conditionalFormatting sqref="G22">
    <cfRule type="cellIs" dxfId="34" priority="17" operator="equal">
      <formula>"Utvärderingskriterium valt"</formula>
    </cfRule>
  </conditionalFormatting>
  <conditionalFormatting sqref="G23">
    <cfRule type="cellIs" dxfId="33" priority="13" operator="equal">
      <formula>"KRAVET UTGÅR"</formula>
    </cfRule>
    <cfRule type="cellIs" dxfId="32" priority="14" operator="equal">
      <formula>"INGET MERVÄRDE"</formula>
    </cfRule>
    <cfRule type="cellIs" dxfId="31" priority="15" operator="equal">
      <formula>"BÖR"</formula>
    </cfRule>
    <cfRule type="cellIs" dxfId="30" priority="16" operator="equal">
      <formula>"SKA"</formula>
    </cfRule>
  </conditionalFormatting>
  <conditionalFormatting sqref="G23">
    <cfRule type="cellIs" dxfId="29" priority="12" operator="equal">
      <formula>"ANGE MERVÄRDE:"</formula>
    </cfRule>
  </conditionalFormatting>
  <conditionalFormatting sqref="G23">
    <cfRule type="cellIs" dxfId="28" priority="10" operator="equal">
      <formula>"Kravet valt"</formula>
    </cfRule>
    <cfRule type="cellIs" dxfId="27" priority="11" operator="equal">
      <formula>"Kravet ej valt"</formula>
    </cfRule>
  </conditionalFormatting>
  <conditionalFormatting sqref="G23">
    <cfRule type="cellIs" dxfId="26" priority="9" operator="equal">
      <formula>"Utvärderingskriterium valt"</formula>
    </cfRule>
  </conditionalFormatting>
  <conditionalFormatting sqref="G24">
    <cfRule type="cellIs" dxfId="25" priority="5" operator="equal">
      <formula>"KRAVET UTGÅR"</formula>
    </cfRule>
    <cfRule type="cellIs" dxfId="24" priority="6" operator="equal">
      <formula>"INGET MERVÄRDE"</formula>
    </cfRule>
    <cfRule type="cellIs" dxfId="23" priority="7" operator="equal">
      <formula>"BÖR"</formula>
    </cfRule>
    <cfRule type="cellIs" dxfId="22" priority="8" operator="equal">
      <formula>"SKA"</formula>
    </cfRule>
  </conditionalFormatting>
  <conditionalFormatting sqref="G24">
    <cfRule type="cellIs" dxfId="21" priority="4" operator="equal">
      <formula>"ANGE MERVÄRDE:"</formula>
    </cfRule>
  </conditionalFormatting>
  <conditionalFormatting sqref="G24">
    <cfRule type="cellIs" dxfId="20" priority="2" operator="equal">
      <formula>"Kravet valt"</formula>
    </cfRule>
    <cfRule type="cellIs" dxfId="19" priority="3" operator="equal">
      <formula>"Kravet ej valt"</formula>
    </cfRule>
  </conditionalFormatting>
  <conditionalFormatting sqref="G24">
    <cfRule type="cellIs" dxfId="18" priority="1" operator="equal">
      <formula>"Utvärderingskriterium valt"</formula>
    </cfRule>
  </conditionalFormatting>
  <pageMargins left="0.7" right="0.7" top="0.75" bottom="0.75" header="0.3" footer="0.3"/>
  <pageSetup paperSize="9" scale="7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'Rör ej'!$A$8:$A$10</xm:f>
          </x14:formula1>
          <xm:sqref>C12 C19:C24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7" tint="0.79998168889431442"/>
    <pageSetUpPr fitToPage="1"/>
  </sheetPr>
  <dimension ref="A1:F15"/>
  <sheetViews>
    <sheetView zoomScale="80" zoomScaleNormal="80" zoomScaleSheetLayoutView="110" workbookViewId="0">
      <selection activeCell="C22" sqref="C22"/>
    </sheetView>
  </sheetViews>
  <sheetFormatPr defaultColWidth="8.7265625" defaultRowHeight="12.5" x14ac:dyDescent="0.25"/>
  <cols>
    <col min="1" max="1" width="2.26953125" style="12" customWidth="1"/>
    <col min="2" max="2" width="89.7265625" style="3" customWidth="1"/>
    <col min="3" max="3" width="30" style="6" customWidth="1"/>
    <col min="4" max="4" width="23.1796875" style="6" customWidth="1"/>
    <col min="5" max="5" width="20.453125" style="3" customWidth="1"/>
    <col min="6" max="6" width="18" style="14" customWidth="1"/>
    <col min="7" max="254" width="9.1796875" style="1"/>
    <col min="255" max="255" width="12.1796875" style="1" customWidth="1"/>
    <col min="256" max="256" width="86.7265625" style="1" customWidth="1"/>
    <col min="257" max="257" width="37.7265625" style="1" customWidth="1"/>
    <col min="258" max="258" width="38.26953125" style="1" customWidth="1"/>
    <col min="259" max="510" width="9.1796875" style="1"/>
    <col min="511" max="511" width="12.1796875" style="1" customWidth="1"/>
    <col min="512" max="512" width="86.7265625" style="1" customWidth="1"/>
    <col min="513" max="513" width="37.7265625" style="1" customWidth="1"/>
    <col min="514" max="514" width="38.26953125" style="1" customWidth="1"/>
    <col min="515" max="766" width="9.1796875" style="1"/>
    <col min="767" max="767" width="12.1796875" style="1" customWidth="1"/>
    <col min="768" max="768" width="86.7265625" style="1" customWidth="1"/>
    <col min="769" max="769" width="37.7265625" style="1" customWidth="1"/>
    <col min="770" max="770" width="38.26953125" style="1" customWidth="1"/>
    <col min="771" max="1022" width="9.1796875" style="1"/>
    <col min="1023" max="1023" width="12.1796875" style="1" customWidth="1"/>
    <col min="1024" max="1024" width="86.7265625" style="1" customWidth="1"/>
    <col min="1025" max="1025" width="37.7265625" style="1" customWidth="1"/>
    <col min="1026" max="1026" width="38.26953125" style="1" customWidth="1"/>
    <col min="1027" max="1278" width="9.1796875" style="1"/>
    <col min="1279" max="1279" width="12.1796875" style="1" customWidth="1"/>
    <col min="1280" max="1280" width="86.7265625" style="1" customWidth="1"/>
    <col min="1281" max="1281" width="37.7265625" style="1" customWidth="1"/>
    <col min="1282" max="1282" width="38.26953125" style="1" customWidth="1"/>
    <col min="1283" max="1534" width="9.1796875" style="1"/>
    <col min="1535" max="1535" width="12.1796875" style="1" customWidth="1"/>
    <col min="1536" max="1536" width="86.7265625" style="1" customWidth="1"/>
    <col min="1537" max="1537" width="37.7265625" style="1" customWidth="1"/>
    <col min="1538" max="1538" width="38.26953125" style="1" customWidth="1"/>
    <col min="1539" max="1790" width="9.1796875" style="1"/>
    <col min="1791" max="1791" width="12.1796875" style="1" customWidth="1"/>
    <col min="1792" max="1792" width="86.7265625" style="1" customWidth="1"/>
    <col min="1793" max="1793" width="37.7265625" style="1" customWidth="1"/>
    <col min="1794" max="1794" width="38.26953125" style="1" customWidth="1"/>
    <col min="1795" max="2046" width="9.1796875" style="1"/>
    <col min="2047" max="2047" width="12.1796875" style="1" customWidth="1"/>
    <col min="2048" max="2048" width="86.7265625" style="1" customWidth="1"/>
    <col min="2049" max="2049" width="37.7265625" style="1" customWidth="1"/>
    <col min="2050" max="2050" width="38.26953125" style="1" customWidth="1"/>
    <col min="2051" max="2302" width="9.1796875" style="1"/>
    <col min="2303" max="2303" width="12.1796875" style="1" customWidth="1"/>
    <col min="2304" max="2304" width="86.7265625" style="1" customWidth="1"/>
    <col min="2305" max="2305" width="37.7265625" style="1" customWidth="1"/>
    <col min="2306" max="2306" width="38.26953125" style="1" customWidth="1"/>
    <col min="2307" max="2558" width="9.1796875" style="1"/>
    <col min="2559" max="2559" width="12.1796875" style="1" customWidth="1"/>
    <col min="2560" max="2560" width="86.7265625" style="1" customWidth="1"/>
    <col min="2561" max="2561" width="37.7265625" style="1" customWidth="1"/>
    <col min="2562" max="2562" width="38.26953125" style="1" customWidth="1"/>
    <col min="2563" max="2814" width="9.1796875" style="1"/>
    <col min="2815" max="2815" width="12.1796875" style="1" customWidth="1"/>
    <col min="2816" max="2816" width="86.7265625" style="1" customWidth="1"/>
    <col min="2817" max="2817" width="37.7265625" style="1" customWidth="1"/>
    <col min="2818" max="2818" width="38.26953125" style="1" customWidth="1"/>
    <col min="2819" max="3070" width="9.1796875" style="1"/>
    <col min="3071" max="3071" width="12.1796875" style="1" customWidth="1"/>
    <col min="3072" max="3072" width="86.7265625" style="1" customWidth="1"/>
    <col min="3073" max="3073" width="37.7265625" style="1" customWidth="1"/>
    <col min="3074" max="3074" width="38.26953125" style="1" customWidth="1"/>
    <col min="3075" max="3326" width="9.1796875" style="1"/>
    <col min="3327" max="3327" width="12.1796875" style="1" customWidth="1"/>
    <col min="3328" max="3328" width="86.7265625" style="1" customWidth="1"/>
    <col min="3329" max="3329" width="37.7265625" style="1" customWidth="1"/>
    <col min="3330" max="3330" width="38.26953125" style="1" customWidth="1"/>
    <col min="3331" max="3582" width="9.1796875" style="1"/>
    <col min="3583" max="3583" width="12.1796875" style="1" customWidth="1"/>
    <col min="3584" max="3584" width="86.7265625" style="1" customWidth="1"/>
    <col min="3585" max="3585" width="37.7265625" style="1" customWidth="1"/>
    <col min="3586" max="3586" width="38.26953125" style="1" customWidth="1"/>
    <col min="3587" max="3838" width="9.1796875" style="1"/>
    <col min="3839" max="3839" width="12.1796875" style="1" customWidth="1"/>
    <col min="3840" max="3840" width="86.7265625" style="1" customWidth="1"/>
    <col min="3841" max="3841" width="37.7265625" style="1" customWidth="1"/>
    <col min="3842" max="3842" width="38.26953125" style="1" customWidth="1"/>
    <col min="3843" max="4094" width="9.1796875" style="1"/>
    <col min="4095" max="4095" width="12.1796875" style="1" customWidth="1"/>
    <col min="4096" max="4096" width="86.7265625" style="1" customWidth="1"/>
    <col min="4097" max="4097" width="37.7265625" style="1" customWidth="1"/>
    <col min="4098" max="4098" width="38.26953125" style="1" customWidth="1"/>
    <col min="4099" max="4350" width="9.1796875" style="1"/>
    <col min="4351" max="4351" width="12.1796875" style="1" customWidth="1"/>
    <col min="4352" max="4352" width="86.7265625" style="1" customWidth="1"/>
    <col min="4353" max="4353" width="37.7265625" style="1" customWidth="1"/>
    <col min="4354" max="4354" width="38.26953125" style="1" customWidth="1"/>
    <col min="4355" max="4606" width="9.1796875" style="1"/>
    <col min="4607" max="4607" width="12.1796875" style="1" customWidth="1"/>
    <col min="4608" max="4608" width="86.7265625" style="1" customWidth="1"/>
    <col min="4609" max="4609" width="37.7265625" style="1" customWidth="1"/>
    <col min="4610" max="4610" width="38.26953125" style="1" customWidth="1"/>
    <col min="4611" max="4862" width="9.1796875" style="1"/>
    <col min="4863" max="4863" width="12.1796875" style="1" customWidth="1"/>
    <col min="4864" max="4864" width="86.7265625" style="1" customWidth="1"/>
    <col min="4865" max="4865" width="37.7265625" style="1" customWidth="1"/>
    <col min="4866" max="4866" width="38.26953125" style="1" customWidth="1"/>
    <col min="4867" max="5118" width="9.1796875" style="1"/>
    <col min="5119" max="5119" width="12.1796875" style="1" customWidth="1"/>
    <col min="5120" max="5120" width="86.7265625" style="1" customWidth="1"/>
    <col min="5121" max="5121" width="37.7265625" style="1" customWidth="1"/>
    <col min="5122" max="5122" width="38.26953125" style="1" customWidth="1"/>
    <col min="5123" max="5374" width="9.1796875" style="1"/>
    <col min="5375" max="5375" width="12.1796875" style="1" customWidth="1"/>
    <col min="5376" max="5376" width="86.7265625" style="1" customWidth="1"/>
    <col min="5377" max="5377" width="37.7265625" style="1" customWidth="1"/>
    <col min="5378" max="5378" width="38.26953125" style="1" customWidth="1"/>
    <col min="5379" max="5630" width="9.1796875" style="1"/>
    <col min="5631" max="5631" width="12.1796875" style="1" customWidth="1"/>
    <col min="5632" max="5632" width="86.7265625" style="1" customWidth="1"/>
    <col min="5633" max="5633" width="37.7265625" style="1" customWidth="1"/>
    <col min="5634" max="5634" width="38.26953125" style="1" customWidth="1"/>
    <col min="5635" max="5886" width="9.1796875" style="1"/>
    <col min="5887" max="5887" width="12.1796875" style="1" customWidth="1"/>
    <col min="5888" max="5888" width="86.7265625" style="1" customWidth="1"/>
    <col min="5889" max="5889" width="37.7265625" style="1" customWidth="1"/>
    <col min="5890" max="5890" width="38.26953125" style="1" customWidth="1"/>
    <col min="5891" max="6142" width="9.1796875" style="1"/>
    <col min="6143" max="6143" width="12.1796875" style="1" customWidth="1"/>
    <col min="6144" max="6144" width="86.7265625" style="1" customWidth="1"/>
    <col min="6145" max="6145" width="37.7265625" style="1" customWidth="1"/>
    <col min="6146" max="6146" width="38.26953125" style="1" customWidth="1"/>
    <col min="6147" max="6398" width="9.1796875" style="1"/>
    <col min="6399" max="6399" width="12.1796875" style="1" customWidth="1"/>
    <col min="6400" max="6400" width="86.7265625" style="1" customWidth="1"/>
    <col min="6401" max="6401" width="37.7265625" style="1" customWidth="1"/>
    <col min="6402" max="6402" width="38.26953125" style="1" customWidth="1"/>
    <col min="6403" max="6654" width="9.1796875" style="1"/>
    <col min="6655" max="6655" width="12.1796875" style="1" customWidth="1"/>
    <col min="6656" max="6656" width="86.7265625" style="1" customWidth="1"/>
    <col min="6657" max="6657" width="37.7265625" style="1" customWidth="1"/>
    <col min="6658" max="6658" width="38.26953125" style="1" customWidth="1"/>
    <col min="6659" max="6910" width="9.1796875" style="1"/>
    <col min="6911" max="6911" width="12.1796875" style="1" customWidth="1"/>
    <col min="6912" max="6912" width="86.7265625" style="1" customWidth="1"/>
    <col min="6913" max="6913" width="37.7265625" style="1" customWidth="1"/>
    <col min="6914" max="6914" width="38.26953125" style="1" customWidth="1"/>
    <col min="6915" max="7166" width="9.1796875" style="1"/>
    <col min="7167" max="7167" width="12.1796875" style="1" customWidth="1"/>
    <col min="7168" max="7168" width="86.7265625" style="1" customWidth="1"/>
    <col min="7169" max="7169" width="37.7265625" style="1" customWidth="1"/>
    <col min="7170" max="7170" width="38.26953125" style="1" customWidth="1"/>
    <col min="7171" max="7422" width="9.1796875" style="1"/>
    <col min="7423" max="7423" width="12.1796875" style="1" customWidth="1"/>
    <col min="7424" max="7424" width="86.7265625" style="1" customWidth="1"/>
    <col min="7425" max="7425" width="37.7265625" style="1" customWidth="1"/>
    <col min="7426" max="7426" width="38.26953125" style="1" customWidth="1"/>
    <col min="7427" max="7678" width="9.1796875" style="1"/>
    <col min="7679" max="7679" width="12.1796875" style="1" customWidth="1"/>
    <col min="7680" max="7680" width="86.7265625" style="1" customWidth="1"/>
    <col min="7681" max="7681" width="37.7265625" style="1" customWidth="1"/>
    <col min="7682" max="7682" width="38.26953125" style="1" customWidth="1"/>
    <col min="7683" max="7934" width="9.1796875" style="1"/>
    <col min="7935" max="7935" width="12.1796875" style="1" customWidth="1"/>
    <col min="7936" max="7936" width="86.7265625" style="1" customWidth="1"/>
    <col min="7937" max="7937" width="37.7265625" style="1" customWidth="1"/>
    <col min="7938" max="7938" width="38.26953125" style="1" customWidth="1"/>
    <col min="7939" max="8190" width="9.1796875" style="1"/>
    <col min="8191" max="8191" width="12.1796875" style="1" customWidth="1"/>
    <col min="8192" max="8192" width="86.7265625" style="1" customWidth="1"/>
    <col min="8193" max="8193" width="37.7265625" style="1" customWidth="1"/>
    <col min="8194" max="8194" width="38.26953125" style="1" customWidth="1"/>
    <col min="8195" max="8446" width="9.1796875" style="1"/>
    <col min="8447" max="8447" width="12.1796875" style="1" customWidth="1"/>
    <col min="8448" max="8448" width="86.7265625" style="1" customWidth="1"/>
    <col min="8449" max="8449" width="37.7265625" style="1" customWidth="1"/>
    <col min="8450" max="8450" width="38.26953125" style="1" customWidth="1"/>
    <col min="8451" max="8702" width="9.1796875" style="1"/>
    <col min="8703" max="8703" width="12.1796875" style="1" customWidth="1"/>
    <col min="8704" max="8704" width="86.7265625" style="1" customWidth="1"/>
    <col min="8705" max="8705" width="37.7265625" style="1" customWidth="1"/>
    <col min="8706" max="8706" width="38.26953125" style="1" customWidth="1"/>
    <col min="8707" max="8958" width="9.1796875" style="1"/>
    <col min="8959" max="8959" width="12.1796875" style="1" customWidth="1"/>
    <col min="8960" max="8960" width="86.7265625" style="1" customWidth="1"/>
    <col min="8961" max="8961" width="37.7265625" style="1" customWidth="1"/>
    <col min="8962" max="8962" width="38.26953125" style="1" customWidth="1"/>
    <col min="8963" max="9214" width="9.1796875" style="1"/>
    <col min="9215" max="9215" width="12.1796875" style="1" customWidth="1"/>
    <col min="9216" max="9216" width="86.7265625" style="1" customWidth="1"/>
    <col min="9217" max="9217" width="37.7265625" style="1" customWidth="1"/>
    <col min="9218" max="9218" width="38.26953125" style="1" customWidth="1"/>
    <col min="9219" max="9470" width="9.1796875" style="1"/>
    <col min="9471" max="9471" width="12.1796875" style="1" customWidth="1"/>
    <col min="9472" max="9472" width="86.7265625" style="1" customWidth="1"/>
    <col min="9473" max="9473" width="37.7265625" style="1" customWidth="1"/>
    <col min="9474" max="9474" width="38.26953125" style="1" customWidth="1"/>
    <col min="9475" max="9726" width="9.1796875" style="1"/>
    <col min="9727" max="9727" width="12.1796875" style="1" customWidth="1"/>
    <col min="9728" max="9728" width="86.7265625" style="1" customWidth="1"/>
    <col min="9729" max="9729" width="37.7265625" style="1" customWidth="1"/>
    <col min="9730" max="9730" width="38.26953125" style="1" customWidth="1"/>
    <col min="9731" max="9982" width="9.1796875" style="1"/>
    <col min="9983" max="9983" width="12.1796875" style="1" customWidth="1"/>
    <col min="9984" max="9984" width="86.7265625" style="1" customWidth="1"/>
    <col min="9985" max="9985" width="37.7265625" style="1" customWidth="1"/>
    <col min="9986" max="9986" width="38.26953125" style="1" customWidth="1"/>
    <col min="9987" max="10238" width="9.1796875" style="1"/>
    <col min="10239" max="10239" width="12.1796875" style="1" customWidth="1"/>
    <col min="10240" max="10240" width="86.7265625" style="1" customWidth="1"/>
    <col min="10241" max="10241" width="37.7265625" style="1" customWidth="1"/>
    <col min="10242" max="10242" width="38.26953125" style="1" customWidth="1"/>
    <col min="10243" max="10494" width="9.1796875" style="1"/>
    <col min="10495" max="10495" width="12.1796875" style="1" customWidth="1"/>
    <col min="10496" max="10496" width="86.7265625" style="1" customWidth="1"/>
    <col min="10497" max="10497" width="37.7265625" style="1" customWidth="1"/>
    <col min="10498" max="10498" width="38.26953125" style="1" customWidth="1"/>
    <col min="10499" max="10750" width="9.1796875" style="1"/>
    <col min="10751" max="10751" width="12.1796875" style="1" customWidth="1"/>
    <col min="10752" max="10752" width="86.7265625" style="1" customWidth="1"/>
    <col min="10753" max="10753" width="37.7265625" style="1" customWidth="1"/>
    <col min="10754" max="10754" width="38.26953125" style="1" customWidth="1"/>
    <col min="10755" max="11006" width="9.1796875" style="1"/>
    <col min="11007" max="11007" width="12.1796875" style="1" customWidth="1"/>
    <col min="11008" max="11008" width="86.7265625" style="1" customWidth="1"/>
    <col min="11009" max="11009" width="37.7265625" style="1" customWidth="1"/>
    <col min="11010" max="11010" width="38.26953125" style="1" customWidth="1"/>
    <col min="11011" max="11262" width="9.1796875" style="1"/>
    <col min="11263" max="11263" width="12.1796875" style="1" customWidth="1"/>
    <col min="11264" max="11264" width="86.7265625" style="1" customWidth="1"/>
    <col min="11265" max="11265" width="37.7265625" style="1" customWidth="1"/>
    <col min="11266" max="11266" width="38.26953125" style="1" customWidth="1"/>
    <col min="11267" max="11518" width="9.1796875" style="1"/>
    <col min="11519" max="11519" width="12.1796875" style="1" customWidth="1"/>
    <col min="11520" max="11520" width="86.7265625" style="1" customWidth="1"/>
    <col min="11521" max="11521" width="37.7265625" style="1" customWidth="1"/>
    <col min="11522" max="11522" width="38.26953125" style="1" customWidth="1"/>
    <col min="11523" max="11774" width="9.1796875" style="1"/>
    <col min="11775" max="11775" width="12.1796875" style="1" customWidth="1"/>
    <col min="11776" max="11776" width="86.7265625" style="1" customWidth="1"/>
    <col min="11777" max="11777" width="37.7265625" style="1" customWidth="1"/>
    <col min="11778" max="11778" width="38.26953125" style="1" customWidth="1"/>
    <col min="11779" max="12030" width="9.1796875" style="1"/>
    <col min="12031" max="12031" width="12.1796875" style="1" customWidth="1"/>
    <col min="12032" max="12032" width="86.7265625" style="1" customWidth="1"/>
    <col min="12033" max="12033" width="37.7265625" style="1" customWidth="1"/>
    <col min="12034" max="12034" width="38.26953125" style="1" customWidth="1"/>
    <col min="12035" max="12286" width="9.1796875" style="1"/>
    <col min="12287" max="12287" width="12.1796875" style="1" customWidth="1"/>
    <col min="12288" max="12288" width="86.7265625" style="1" customWidth="1"/>
    <col min="12289" max="12289" width="37.7265625" style="1" customWidth="1"/>
    <col min="12290" max="12290" width="38.26953125" style="1" customWidth="1"/>
    <col min="12291" max="12542" width="9.1796875" style="1"/>
    <col min="12543" max="12543" width="12.1796875" style="1" customWidth="1"/>
    <col min="12544" max="12544" width="86.7265625" style="1" customWidth="1"/>
    <col min="12545" max="12545" width="37.7265625" style="1" customWidth="1"/>
    <col min="12546" max="12546" width="38.26953125" style="1" customWidth="1"/>
    <col min="12547" max="12798" width="9.1796875" style="1"/>
    <col min="12799" max="12799" width="12.1796875" style="1" customWidth="1"/>
    <col min="12800" max="12800" width="86.7265625" style="1" customWidth="1"/>
    <col min="12801" max="12801" width="37.7265625" style="1" customWidth="1"/>
    <col min="12802" max="12802" width="38.26953125" style="1" customWidth="1"/>
    <col min="12803" max="13054" width="9.1796875" style="1"/>
    <col min="13055" max="13055" width="12.1796875" style="1" customWidth="1"/>
    <col min="13056" max="13056" width="86.7265625" style="1" customWidth="1"/>
    <col min="13057" max="13057" width="37.7265625" style="1" customWidth="1"/>
    <col min="13058" max="13058" width="38.26953125" style="1" customWidth="1"/>
    <col min="13059" max="13310" width="9.1796875" style="1"/>
    <col min="13311" max="13311" width="12.1796875" style="1" customWidth="1"/>
    <col min="13312" max="13312" width="86.7265625" style="1" customWidth="1"/>
    <col min="13313" max="13313" width="37.7265625" style="1" customWidth="1"/>
    <col min="13314" max="13314" width="38.26953125" style="1" customWidth="1"/>
    <col min="13315" max="13566" width="9.1796875" style="1"/>
    <col min="13567" max="13567" width="12.1796875" style="1" customWidth="1"/>
    <col min="13568" max="13568" width="86.7265625" style="1" customWidth="1"/>
    <col min="13569" max="13569" width="37.7265625" style="1" customWidth="1"/>
    <col min="13570" max="13570" width="38.26953125" style="1" customWidth="1"/>
    <col min="13571" max="13822" width="9.1796875" style="1"/>
    <col min="13823" max="13823" width="12.1796875" style="1" customWidth="1"/>
    <col min="13824" max="13824" width="86.7265625" style="1" customWidth="1"/>
    <col min="13825" max="13825" width="37.7265625" style="1" customWidth="1"/>
    <col min="13826" max="13826" width="38.26953125" style="1" customWidth="1"/>
    <col min="13827" max="14078" width="9.1796875" style="1"/>
    <col min="14079" max="14079" width="12.1796875" style="1" customWidth="1"/>
    <col min="14080" max="14080" width="86.7265625" style="1" customWidth="1"/>
    <col min="14081" max="14081" width="37.7265625" style="1" customWidth="1"/>
    <col min="14082" max="14082" width="38.26953125" style="1" customWidth="1"/>
    <col min="14083" max="14334" width="9.1796875" style="1"/>
    <col min="14335" max="14335" width="12.1796875" style="1" customWidth="1"/>
    <col min="14336" max="14336" width="86.7265625" style="1" customWidth="1"/>
    <col min="14337" max="14337" width="37.7265625" style="1" customWidth="1"/>
    <col min="14338" max="14338" width="38.26953125" style="1" customWidth="1"/>
    <col min="14339" max="14590" width="9.1796875" style="1"/>
    <col min="14591" max="14591" width="12.1796875" style="1" customWidth="1"/>
    <col min="14592" max="14592" width="86.7265625" style="1" customWidth="1"/>
    <col min="14593" max="14593" width="37.7265625" style="1" customWidth="1"/>
    <col min="14594" max="14594" width="38.26953125" style="1" customWidth="1"/>
    <col min="14595" max="14846" width="9.1796875" style="1"/>
    <col min="14847" max="14847" width="12.1796875" style="1" customWidth="1"/>
    <col min="14848" max="14848" width="86.7265625" style="1" customWidth="1"/>
    <col min="14849" max="14849" width="37.7265625" style="1" customWidth="1"/>
    <col min="14850" max="14850" width="38.26953125" style="1" customWidth="1"/>
    <col min="14851" max="15102" width="9.1796875" style="1"/>
    <col min="15103" max="15103" width="12.1796875" style="1" customWidth="1"/>
    <col min="15104" max="15104" width="86.7265625" style="1" customWidth="1"/>
    <col min="15105" max="15105" width="37.7265625" style="1" customWidth="1"/>
    <col min="15106" max="15106" width="38.26953125" style="1" customWidth="1"/>
    <col min="15107" max="15358" width="9.1796875" style="1"/>
    <col min="15359" max="15359" width="12.1796875" style="1" customWidth="1"/>
    <col min="15360" max="15360" width="86.7265625" style="1" customWidth="1"/>
    <col min="15361" max="15361" width="37.7265625" style="1" customWidth="1"/>
    <col min="15362" max="15362" width="38.26953125" style="1" customWidth="1"/>
    <col min="15363" max="15614" width="9.1796875" style="1"/>
    <col min="15615" max="15615" width="12.1796875" style="1" customWidth="1"/>
    <col min="15616" max="15616" width="86.7265625" style="1" customWidth="1"/>
    <col min="15617" max="15617" width="37.7265625" style="1" customWidth="1"/>
    <col min="15618" max="15618" width="38.26953125" style="1" customWidth="1"/>
    <col min="15619" max="15870" width="9.1796875" style="1"/>
    <col min="15871" max="15871" width="12.1796875" style="1" customWidth="1"/>
    <col min="15872" max="15872" width="86.7265625" style="1" customWidth="1"/>
    <col min="15873" max="15873" width="37.7265625" style="1" customWidth="1"/>
    <col min="15874" max="15874" width="38.26953125" style="1" customWidth="1"/>
    <col min="15875" max="16126" width="9.1796875" style="1"/>
    <col min="16127" max="16127" width="12.1796875" style="1" customWidth="1"/>
    <col min="16128" max="16128" width="86.7265625" style="1" customWidth="1"/>
    <col min="16129" max="16129" width="37.7265625" style="1" customWidth="1"/>
    <col min="16130" max="16130" width="38.26953125" style="1" customWidth="1"/>
    <col min="16131" max="16384" width="9.1796875" style="1"/>
  </cols>
  <sheetData>
    <row r="1" spans="1:6" ht="36" x14ac:dyDescent="0.8">
      <c r="B1" s="2" t="s">
        <v>55</v>
      </c>
      <c r="C1" s="16"/>
      <c r="E1" s="29"/>
    </row>
    <row r="2" spans="1:6" ht="18" x14ac:dyDescent="0.4">
      <c r="B2" s="2"/>
      <c r="C2" s="16"/>
      <c r="E2" s="2"/>
    </row>
    <row r="3" spans="1:6" ht="18" x14ac:dyDescent="0.4">
      <c r="B3" s="132" t="s">
        <v>18</v>
      </c>
      <c r="C3" s="133"/>
      <c r="D3" s="2"/>
      <c r="E3" s="14"/>
      <c r="F3" s="1"/>
    </row>
    <row r="4" spans="1:6" ht="18.5" thickBot="1" x14ac:dyDescent="0.45">
      <c r="B4" s="4"/>
      <c r="C4" s="17"/>
      <c r="E4" s="4"/>
    </row>
    <row r="5" spans="1:6" ht="56.65" customHeight="1" thickBot="1" x14ac:dyDescent="0.35">
      <c r="A5" s="13" t="s">
        <v>6</v>
      </c>
      <c r="B5" s="58" t="s">
        <v>17</v>
      </c>
      <c r="C5" s="59" t="s">
        <v>47</v>
      </c>
      <c r="D5" s="59" t="s">
        <v>46</v>
      </c>
      <c r="E5" s="60" t="s">
        <v>10</v>
      </c>
    </row>
    <row r="6" spans="1:6" ht="16.149999999999999" customHeight="1" thickBot="1" x14ac:dyDescent="0.35">
      <c r="B6" s="134" t="s">
        <v>61</v>
      </c>
      <c r="C6" s="129"/>
      <c r="D6" s="129"/>
      <c r="E6" s="135"/>
      <c r="F6" s="15"/>
    </row>
    <row r="7" spans="1:6" ht="16.149999999999999" customHeight="1" thickBot="1" x14ac:dyDescent="0.3">
      <c r="A7" s="12" t="s">
        <v>7</v>
      </c>
      <c r="B7" s="61" t="str">
        <f>'2. Avropsmall'!B12</f>
        <v>Anbudsgivaren erbjuder larmmottagning där det finns personal som förstår och talar ytterligare tre språk.</v>
      </c>
      <c r="C7" s="48">
        <f>'2. Avropsmall'!C12</f>
        <v>0</v>
      </c>
      <c r="D7" s="49" t="s">
        <v>8</v>
      </c>
      <c r="E7" s="65">
        <f>IF($D7="JA",'2. Avropsmall'!E12,0)</f>
        <v>0</v>
      </c>
      <c r="F7" s="15"/>
    </row>
    <row r="8" spans="1:6" s="5" customFormat="1" ht="16.149999999999999" customHeight="1" thickBot="1" x14ac:dyDescent="0.4">
      <c r="A8" s="12"/>
      <c r="B8" s="128" t="s">
        <v>62</v>
      </c>
      <c r="C8" s="129"/>
      <c r="D8" s="130"/>
      <c r="E8" s="131"/>
      <c r="F8" s="15"/>
    </row>
    <row r="9" spans="1:6" s="5" customFormat="1" ht="16.149999999999999" customHeight="1" x14ac:dyDescent="0.25">
      <c r="A9" s="12"/>
      <c r="B9" s="62">
        <f>'2. Avropsmall'!B19</f>
        <v>0</v>
      </c>
      <c r="C9" s="53">
        <f>'2. Avropsmall'!C19</f>
        <v>0</v>
      </c>
      <c r="D9" s="50" t="s">
        <v>8</v>
      </c>
      <c r="E9" s="66">
        <f>IF($D9="JA",'2. Avropsmall'!E19,0)</f>
        <v>0</v>
      </c>
      <c r="F9" s="15"/>
    </row>
    <row r="10" spans="1:6" s="5" customFormat="1" ht="16.149999999999999" customHeight="1" x14ac:dyDescent="0.25">
      <c r="A10" s="12"/>
      <c r="B10" s="63">
        <f>'2. Avropsmall'!B20</f>
        <v>0</v>
      </c>
      <c r="C10" s="54">
        <f>'2. Avropsmall'!C20</f>
        <v>0</v>
      </c>
      <c r="D10" s="51" t="s">
        <v>8</v>
      </c>
      <c r="E10" s="67">
        <f>IF($D10="JA",'2. Avropsmall'!E20,0)</f>
        <v>0</v>
      </c>
      <c r="F10" s="15"/>
    </row>
    <row r="11" spans="1:6" s="5" customFormat="1" ht="16.149999999999999" customHeight="1" x14ac:dyDescent="0.25">
      <c r="A11" s="12"/>
      <c r="B11" s="63">
        <f>'2. Avropsmall'!B21</f>
        <v>0</v>
      </c>
      <c r="C11" s="54">
        <f>'2. Avropsmall'!C21</f>
        <v>0</v>
      </c>
      <c r="D11" s="51" t="s">
        <v>8</v>
      </c>
      <c r="E11" s="67">
        <f>IF($D11="JA",'2. Avropsmall'!E21,0)</f>
        <v>0</v>
      </c>
      <c r="F11" s="15"/>
    </row>
    <row r="12" spans="1:6" s="5" customFormat="1" ht="16.149999999999999" customHeight="1" x14ac:dyDescent="0.25">
      <c r="A12" s="12"/>
      <c r="B12" s="63">
        <f>'2. Avropsmall'!B22</f>
        <v>0</v>
      </c>
      <c r="C12" s="54">
        <f>'2. Avropsmall'!C22</f>
        <v>0</v>
      </c>
      <c r="D12" s="51" t="s">
        <v>8</v>
      </c>
      <c r="E12" s="67">
        <f>IF($D12="JA",'2. Avropsmall'!E22,0)</f>
        <v>0</v>
      </c>
      <c r="F12" s="15"/>
    </row>
    <row r="13" spans="1:6" s="5" customFormat="1" ht="16.149999999999999" customHeight="1" x14ac:dyDescent="0.25">
      <c r="A13" s="12"/>
      <c r="B13" s="63">
        <f>'2. Avropsmall'!B23</f>
        <v>0</v>
      </c>
      <c r="C13" s="54">
        <f>'2. Avropsmall'!C23</f>
        <v>0</v>
      </c>
      <c r="D13" s="51" t="s">
        <v>8</v>
      </c>
      <c r="E13" s="67">
        <f>IF($D13="JA",'2. Avropsmall'!E23,0)</f>
        <v>0</v>
      </c>
      <c r="F13" s="15"/>
    </row>
    <row r="14" spans="1:6" s="5" customFormat="1" ht="16.149999999999999" customHeight="1" thickBot="1" x14ac:dyDescent="0.3">
      <c r="A14" s="12"/>
      <c r="B14" s="64">
        <f>'2. Avropsmall'!B24</f>
        <v>0</v>
      </c>
      <c r="C14" s="55">
        <f>'2. Avropsmall'!C24</f>
        <v>0</v>
      </c>
      <c r="D14" s="52" t="s">
        <v>8</v>
      </c>
      <c r="E14" s="68">
        <f>IF($D14="JA",'2. Avropsmall'!E24,0)</f>
        <v>0</v>
      </c>
      <c r="F14" s="15"/>
    </row>
    <row r="15" spans="1:6" ht="13" x14ac:dyDescent="0.3">
      <c r="D15" s="7" t="s">
        <v>12</v>
      </c>
      <c r="E15" s="10">
        <f>SUMIFS(E6:E14,C6:C14,"BÖR",D6:D14,"JA")</f>
        <v>0</v>
      </c>
      <c r="F15" s="15"/>
    </row>
  </sheetData>
  <protectedRanges>
    <protectedRange sqref="D9:D14 D7" name="Område1"/>
  </protectedRanges>
  <mergeCells count="3">
    <mergeCell ref="B8:E8"/>
    <mergeCell ref="B3:C3"/>
    <mergeCell ref="B6:E6"/>
  </mergeCells>
  <conditionalFormatting sqref="B3">
    <cfRule type="containsText" dxfId="17" priority="39" operator="containsText" text="UTGÅR">
      <formula>NOT(ISERROR(SEARCH("UTGÅR",B3)))</formula>
    </cfRule>
    <cfRule type="containsText" dxfId="16" priority="40" operator="containsText" text="INGET">
      <formula>NOT(ISERROR(SEARCH("INGET",B3)))</formula>
    </cfRule>
    <cfRule type="cellIs" dxfId="15" priority="41" operator="equal">
      <formula>"BÖR"</formula>
    </cfRule>
    <cfRule type="cellIs" dxfId="14" priority="42" operator="equal">
      <formula>"SKA"</formula>
    </cfRule>
  </conditionalFormatting>
  <conditionalFormatting sqref="B3">
    <cfRule type="containsText" dxfId="13" priority="38" operator="containsText" text="ANGE">
      <formula>NOT(ISERROR(SEARCH("ANGE",B3)))</formula>
    </cfRule>
  </conditionalFormatting>
  <conditionalFormatting sqref="C7">
    <cfRule type="cellIs" dxfId="12" priority="32" operator="equal">
      <formula>"BÖR"</formula>
    </cfRule>
  </conditionalFormatting>
  <conditionalFormatting sqref="C7">
    <cfRule type="cellIs" dxfId="11" priority="31" operator="equal">
      <formula>"SKA"</formula>
    </cfRule>
  </conditionalFormatting>
  <conditionalFormatting sqref="C7">
    <cfRule type="cellIs" dxfId="10" priority="30" operator="equal">
      <formula>"KRAVET UTGÅR"</formula>
    </cfRule>
  </conditionalFormatting>
  <conditionalFormatting sqref="E1">
    <cfRule type="cellIs" dxfId="9" priority="26" operator="equal">
      <formula>"KRAVET UTGÅR"</formula>
    </cfRule>
    <cfRule type="cellIs" dxfId="8" priority="27" operator="equal">
      <formula>"INGET MERVÄRDE"</formula>
    </cfRule>
    <cfRule type="cellIs" dxfId="7" priority="28" operator="equal">
      <formula>"BÖR"</formula>
    </cfRule>
    <cfRule type="cellIs" dxfId="6" priority="29" operator="equal">
      <formula>"SKA"</formula>
    </cfRule>
  </conditionalFormatting>
  <conditionalFormatting sqref="E1">
    <cfRule type="cellIs" dxfId="5" priority="25" operator="equal">
      <formula>"ANGE MERVÄRDE:"</formula>
    </cfRule>
  </conditionalFormatting>
  <conditionalFormatting sqref="D7">
    <cfRule type="cellIs" dxfId="4" priority="24" operator="equal">
      <formula>"Nej"</formula>
    </cfRule>
  </conditionalFormatting>
  <conditionalFormatting sqref="D9:D14">
    <cfRule type="cellIs" dxfId="3" priority="20" operator="equal">
      <formula>"Nej"</formula>
    </cfRule>
  </conditionalFormatting>
  <conditionalFormatting sqref="C9:C14">
    <cfRule type="cellIs" dxfId="2" priority="3" operator="equal">
      <formula>"BÖR"</formula>
    </cfRule>
  </conditionalFormatting>
  <conditionalFormatting sqref="C9:C14">
    <cfRule type="cellIs" dxfId="1" priority="2" operator="equal">
      <formula>"SKA"</formula>
    </cfRule>
  </conditionalFormatting>
  <conditionalFormatting sqref="C9:C14">
    <cfRule type="cellIs" dxfId="0" priority="1" operator="equal">
      <formula>"KRAVET UTGÅR"</formula>
    </cfRule>
  </conditionalFormatting>
  <pageMargins left="0.25" right="0.25" top="0.75" bottom="0.75" header="0.3" footer="0.3"/>
  <pageSetup paperSize="9" scale="9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'Rör ej'!$A$3:$A$4</xm:f>
          </x14:formula1>
          <xm:sqref>D9:D14 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B1:K26"/>
  <sheetViews>
    <sheetView zoomScale="80" zoomScaleNormal="80" zoomScaleSheetLayoutView="100" workbookViewId="0">
      <selection activeCell="H17" sqref="H17"/>
    </sheetView>
  </sheetViews>
  <sheetFormatPr defaultColWidth="9.1796875" defaultRowHeight="14.5" x14ac:dyDescent="0.35"/>
  <cols>
    <col min="1" max="1" width="2.26953125" style="19" customWidth="1"/>
    <col min="2" max="2" width="69.26953125" style="19" bestFit="1" customWidth="1"/>
    <col min="3" max="3" width="11.453125" style="19" customWidth="1"/>
    <col min="4" max="4" width="16.26953125" style="19" customWidth="1"/>
    <col min="5" max="5" width="23" style="19" customWidth="1"/>
    <col min="6" max="6" width="16.453125" style="19" customWidth="1"/>
    <col min="7" max="7" width="16.26953125" style="19" bestFit="1" customWidth="1"/>
    <col min="8" max="9" width="18.26953125" style="19" customWidth="1"/>
    <col min="10" max="16384" width="9.1796875" style="19"/>
  </cols>
  <sheetData>
    <row r="1" spans="2:11" ht="20.25" customHeight="1" thickBot="1" x14ac:dyDescent="0.5">
      <c r="B1" s="20" t="s">
        <v>63</v>
      </c>
      <c r="C1" s="21"/>
      <c r="D1" s="21"/>
      <c r="F1"/>
      <c r="G1" s="22" t="s">
        <v>1</v>
      </c>
      <c r="H1" s="136"/>
      <c r="I1" s="137"/>
      <c r="J1" s="18"/>
      <c r="K1" s="18"/>
    </row>
    <row r="2" spans="2:11" ht="15" thickBot="1" x14ac:dyDescent="0.4">
      <c r="B2" s="18"/>
      <c r="C2" s="18"/>
      <c r="D2" s="18"/>
      <c r="E2" s="18"/>
      <c r="F2"/>
      <c r="H2" s="18"/>
      <c r="I2" s="18"/>
      <c r="J2" s="18"/>
      <c r="K2" s="18"/>
    </row>
    <row r="3" spans="2:11" ht="49.9" customHeight="1" thickBot="1" x14ac:dyDescent="0.4">
      <c r="B3" s="69" t="s">
        <v>59</v>
      </c>
      <c r="C3" s="70" t="s">
        <v>35</v>
      </c>
      <c r="D3" s="70" t="s">
        <v>42</v>
      </c>
      <c r="E3" s="155" t="s">
        <v>43</v>
      </c>
      <c r="F3" s="156"/>
      <c r="G3" s="18"/>
      <c r="H3" s="71" t="s">
        <v>45</v>
      </c>
      <c r="I3" s="72">
        <f>$E$8+$E$15+$E$21+F25</f>
        <v>0</v>
      </c>
      <c r="J3" s="18"/>
      <c r="K3" s="18"/>
    </row>
    <row r="4" spans="2:11" ht="14.25" customHeight="1" thickBot="1" x14ac:dyDescent="0.4">
      <c r="B4" s="157" t="s">
        <v>52</v>
      </c>
      <c r="C4" s="158"/>
      <c r="D4" s="158"/>
      <c r="E4" s="158"/>
      <c r="F4" s="159"/>
      <c r="G4" s="18"/>
      <c r="H4" s="18"/>
      <c r="I4" s="18"/>
      <c r="J4" s="18"/>
      <c r="K4" s="18"/>
    </row>
    <row r="5" spans="2:11" ht="14.25" customHeight="1" thickBot="1" x14ac:dyDescent="0.4">
      <c r="B5" s="78" t="s">
        <v>54</v>
      </c>
      <c r="C5" s="43">
        <v>0</v>
      </c>
      <c r="D5" s="44">
        <v>0</v>
      </c>
      <c r="E5" s="142">
        <f>C5*D5</f>
        <v>0</v>
      </c>
      <c r="F5" s="143"/>
      <c r="G5" s="18"/>
      <c r="H5" s="73" t="s">
        <v>5</v>
      </c>
      <c r="I5" s="74">
        <f>'3. Svarsmall'!E15</f>
        <v>0</v>
      </c>
      <c r="J5" s="18"/>
      <c r="K5" s="18"/>
    </row>
    <row r="6" spans="2:11" ht="27" customHeight="1" thickBot="1" x14ac:dyDescent="0.4">
      <c r="B6" s="77" t="s">
        <v>2</v>
      </c>
      <c r="C6" s="46">
        <v>0</v>
      </c>
      <c r="D6" s="162"/>
      <c r="E6" s="163"/>
      <c r="F6" s="164"/>
      <c r="G6" s="18"/>
      <c r="H6" s="18"/>
      <c r="I6" s="18"/>
      <c r="J6" s="18"/>
    </row>
    <row r="7" spans="2:11" ht="18.75" customHeight="1" thickBot="1" x14ac:dyDescent="0.4">
      <c r="B7" s="138" t="s">
        <v>3</v>
      </c>
      <c r="C7" s="139"/>
      <c r="D7" s="140"/>
      <c r="E7" s="160">
        <f>SUM(E5:E5)</f>
        <v>0</v>
      </c>
      <c r="F7" s="161"/>
      <c r="G7" s="18"/>
      <c r="H7" s="75" t="s">
        <v>65</v>
      </c>
      <c r="I7" s="76">
        <f>$I3-$I$5</f>
        <v>0</v>
      </c>
      <c r="J7" s="18"/>
    </row>
    <row r="8" spans="2:11" ht="19.149999999999999" customHeight="1" thickBot="1" x14ac:dyDescent="0.4">
      <c r="B8" s="141" t="s">
        <v>53</v>
      </c>
      <c r="C8" s="141"/>
      <c r="D8" s="141"/>
      <c r="E8" s="147">
        <f>E7*C6</f>
        <v>0</v>
      </c>
      <c r="F8" s="148"/>
      <c r="G8" s="18"/>
      <c r="H8" s="18"/>
      <c r="I8" s="18"/>
      <c r="J8" s="18"/>
    </row>
    <row r="9" spans="2:11" ht="14.25" customHeight="1" thickBot="1" x14ac:dyDescent="0.4">
      <c r="B9"/>
      <c r="C9"/>
      <c r="D9"/>
      <c r="E9"/>
      <c r="F9"/>
      <c r="G9" s="18"/>
      <c r="H9" s="18"/>
      <c r="I9" s="18"/>
      <c r="J9" s="18"/>
    </row>
    <row r="10" spans="2:11" ht="39.5" thickBot="1" x14ac:dyDescent="0.4">
      <c r="B10" s="69" t="s">
        <v>60</v>
      </c>
      <c r="C10" s="70" t="s">
        <v>35</v>
      </c>
      <c r="D10" s="70" t="s">
        <v>42</v>
      </c>
      <c r="E10" s="155" t="s">
        <v>43</v>
      </c>
      <c r="F10" s="156"/>
      <c r="G10" s="18"/>
      <c r="H10" s="18"/>
      <c r="I10" s="18"/>
      <c r="J10" s="18"/>
    </row>
    <row r="11" spans="2:11" ht="14.25" customHeight="1" thickBot="1" x14ac:dyDescent="0.4">
      <c r="B11" s="157" t="s">
        <v>57</v>
      </c>
      <c r="C11" s="158"/>
      <c r="D11" s="158"/>
      <c r="E11" s="158"/>
      <c r="F11" s="159"/>
      <c r="G11" s="18"/>
      <c r="H11" s="18"/>
      <c r="I11" s="18"/>
      <c r="J11" s="18"/>
    </row>
    <row r="12" spans="2:11" ht="14.25" customHeight="1" thickBot="1" x14ac:dyDescent="0.4">
      <c r="B12" s="78" t="s">
        <v>58</v>
      </c>
      <c r="C12" s="43">
        <v>0</v>
      </c>
      <c r="D12" s="44">
        <v>0</v>
      </c>
      <c r="E12" s="142">
        <f>C12*D12</f>
        <v>0</v>
      </c>
      <c r="F12" s="143"/>
      <c r="G12" s="18"/>
      <c r="H12" s="18"/>
      <c r="I12" s="18"/>
      <c r="J12" s="18"/>
    </row>
    <row r="13" spans="2:11" ht="27" customHeight="1" thickBot="1" x14ac:dyDescent="0.4">
      <c r="B13" s="77" t="s">
        <v>2</v>
      </c>
      <c r="C13" s="46">
        <v>0</v>
      </c>
      <c r="D13" s="162"/>
      <c r="E13" s="163"/>
      <c r="F13" s="164"/>
      <c r="G13" s="18"/>
      <c r="H13" s="18"/>
      <c r="I13" s="18"/>
      <c r="J13" s="18"/>
    </row>
    <row r="14" spans="2:11" ht="14.25" customHeight="1" thickBot="1" x14ac:dyDescent="0.4">
      <c r="B14" s="138" t="s">
        <v>3</v>
      </c>
      <c r="C14" s="139"/>
      <c r="D14" s="140"/>
      <c r="E14" s="160">
        <f>SUM(E12:E12)</f>
        <v>0</v>
      </c>
      <c r="F14" s="161"/>
      <c r="G14" s="18"/>
      <c r="H14" s="18"/>
      <c r="I14" s="18"/>
      <c r="J14" s="18"/>
    </row>
    <row r="15" spans="2:11" ht="19.149999999999999" customHeight="1" thickBot="1" x14ac:dyDescent="0.4">
      <c r="B15" s="141" t="s">
        <v>53</v>
      </c>
      <c r="C15" s="141"/>
      <c r="D15" s="141"/>
      <c r="E15" s="147">
        <f>E14*C13</f>
        <v>0</v>
      </c>
      <c r="F15" s="148"/>
      <c r="G15" s="18"/>
      <c r="H15" s="18"/>
      <c r="I15" s="18"/>
      <c r="J15" s="18"/>
    </row>
    <row r="16" spans="2:11" customFormat="1" ht="15" thickBot="1" x14ac:dyDescent="0.4"/>
    <row r="17" spans="2:10" ht="39.5" thickBot="1" x14ac:dyDescent="0.4">
      <c r="B17" s="69" t="s">
        <v>0</v>
      </c>
      <c r="C17" s="70" t="s">
        <v>38</v>
      </c>
      <c r="D17" s="70" t="s">
        <v>67</v>
      </c>
      <c r="E17" s="79"/>
      <c r="F17" s="79" t="s">
        <v>49</v>
      </c>
    </row>
    <row r="18" spans="2:10" ht="15" thickBot="1" x14ac:dyDescent="0.4">
      <c r="B18" s="78" t="s">
        <v>36</v>
      </c>
      <c r="C18" s="43">
        <v>0</v>
      </c>
      <c r="D18" s="44">
        <v>0</v>
      </c>
      <c r="E18" s="142">
        <f>C18*D18</f>
        <v>0</v>
      </c>
      <c r="F18" s="143"/>
    </row>
    <row r="19" spans="2:10" ht="15" thickBot="1" x14ac:dyDescent="0.4">
      <c r="B19" s="78" t="s">
        <v>37</v>
      </c>
      <c r="C19" s="43">
        <v>0</v>
      </c>
      <c r="D19" s="45">
        <v>0</v>
      </c>
      <c r="E19" s="142">
        <f>C19*D19</f>
        <v>0</v>
      </c>
      <c r="F19" s="143"/>
    </row>
    <row r="20" spans="2:10" ht="23.25" customHeight="1" thickBot="1" x14ac:dyDescent="0.4">
      <c r="B20" s="23" t="s">
        <v>2</v>
      </c>
      <c r="C20" s="43">
        <v>0</v>
      </c>
      <c r="D20" s="144"/>
      <c r="E20" s="145"/>
      <c r="F20" s="146"/>
      <c r="G20" s="18"/>
      <c r="H20" s="18"/>
      <c r="I20" s="18"/>
      <c r="J20" s="18"/>
    </row>
    <row r="21" spans="2:10" ht="19.5" customHeight="1" x14ac:dyDescent="0.35">
      <c r="B21" s="149" t="s">
        <v>39</v>
      </c>
      <c r="C21" s="150"/>
      <c r="D21" s="151"/>
      <c r="E21" s="153">
        <f>SUM(E18:E19)*C20</f>
        <v>0</v>
      </c>
      <c r="F21" s="154"/>
    </row>
    <row r="22" spans="2:10" customFormat="1" ht="15" thickBot="1" x14ac:dyDescent="0.4"/>
    <row r="23" spans="2:10" ht="65.5" thickBot="1" x14ac:dyDescent="0.4">
      <c r="B23" s="69" t="s">
        <v>40</v>
      </c>
      <c r="C23" s="70" t="s">
        <v>41</v>
      </c>
      <c r="D23" s="70" t="s">
        <v>66</v>
      </c>
      <c r="E23" s="70" t="s">
        <v>44</v>
      </c>
      <c r="F23" s="70" t="s">
        <v>4</v>
      </c>
    </row>
    <row r="24" spans="2:10" ht="15" thickBot="1" x14ac:dyDescent="0.4">
      <c r="B24" s="80" t="s">
        <v>40</v>
      </c>
      <c r="C24" s="43">
        <v>0</v>
      </c>
      <c r="D24" s="47">
        <v>0</v>
      </c>
      <c r="E24" s="47">
        <v>0</v>
      </c>
      <c r="F24" s="81">
        <f>E24*D24</f>
        <v>0</v>
      </c>
    </row>
    <row r="25" spans="2:10" ht="19.5" customHeight="1" x14ac:dyDescent="0.35">
      <c r="B25" s="149" t="s">
        <v>48</v>
      </c>
      <c r="C25" s="150"/>
      <c r="D25" s="152"/>
      <c r="E25" s="82"/>
      <c r="F25" s="82">
        <f>SUM(F24)</f>
        <v>0</v>
      </c>
    </row>
    <row r="26" spans="2:10" x14ac:dyDescent="0.35">
      <c r="B26" s="18"/>
      <c r="C26" s="18"/>
      <c r="D26" s="18"/>
      <c r="E26" s="18"/>
    </row>
  </sheetData>
  <protectedRanges>
    <protectedRange sqref="D18:D19 D5 D9 D16 D12" name="Område1"/>
    <protectedRange sqref="H1:I1" name="Område2"/>
  </protectedRanges>
  <mergeCells count="23">
    <mergeCell ref="B21:D21"/>
    <mergeCell ref="B25:D25"/>
    <mergeCell ref="E21:F21"/>
    <mergeCell ref="E3:F3"/>
    <mergeCell ref="B4:F4"/>
    <mergeCell ref="E5:F5"/>
    <mergeCell ref="E7:F7"/>
    <mergeCell ref="E8:F8"/>
    <mergeCell ref="D6:F6"/>
    <mergeCell ref="E18:F18"/>
    <mergeCell ref="E10:F10"/>
    <mergeCell ref="B11:F11"/>
    <mergeCell ref="E12:F12"/>
    <mergeCell ref="D13:F13"/>
    <mergeCell ref="B14:D14"/>
    <mergeCell ref="E14:F14"/>
    <mergeCell ref="H1:I1"/>
    <mergeCell ref="B7:D7"/>
    <mergeCell ref="B8:D8"/>
    <mergeCell ref="E19:F19"/>
    <mergeCell ref="D20:F20"/>
    <mergeCell ref="B15:D15"/>
    <mergeCell ref="E15:F15"/>
  </mergeCells>
  <pageMargins left="0.7" right="0.7" top="1.1041666666666667" bottom="0.75" header="0.3" footer="0.3"/>
  <pageSetup paperSize="9" scale="49" orientation="portrait" r:id="rId1"/>
  <headerFooter>
    <oddHeader xml:space="preserve">&amp;L&amp;G
&amp;RTrygghetslarm och larmmottagning 2019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C11"/>
  <sheetViews>
    <sheetView workbookViewId="0">
      <selection activeCell="B14" sqref="B14"/>
    </sheetView>
  </sheetViews>
  <sheetFormatPr defaultColWidth="8.7265625" defaultRowHeight="14.5" x14ac:dyDescent="0.35"/>
  <cols>
    <col min="1" max="1" width="20.1796875" customWidth="1"/>
    <col min="3" max="3" width="19.7265625" bestFit="1" customWidth="1"/>
  </cols>
  <sheetData>
    <row r="1" spans="1:3" x14ac:dyDescent="0.35">
      <c r="A1" s="8" t="s">
        <v>11</v>
      </c>
    </row>
    <row r="2" spans="1:3" x14ac:dyDescent="0.35">
      <c r="A2" s="9"/>
    </row>
    <row r="3" spans="1:3" x14ac:dyDescent="0.35">
      <c r="A3" s="9" t="s">
        <v>8</v>
      </c>
    </row>
    <row r="4" spans="1:3" x14ac:dyDescent="0.35">
      <c r="A4" s="9" t="s">
        <v>9</v>
      </c>
    </row>
    <row r="7" spans="1:3" x14ac:dyDescent="0.35">
      <c r="A7" s="8" t="s">
        <v>14</v>
      </c>
      <c r="C7" s="8" t="s">
        <v>14</v>
      </c>
    </row>
    <row r="8" spans="1:3" x14ac:dyDescent="0.35">
      <c r="A8" s="31"/>
      <c r="C8" s="31"/>
    </row>
    <row r="9" spans="1:3" x14ac:dyDescent="0.35">
      <c r="A9" s="9" t="s">
        <v>30</v>
      </c>
      <c r="C9" s="9"/>
    </row>
    <row r="10" spans="1:3" x14ac:dyDescent="0.35">
      <c r="A10" s="9" t="s">
        <v>32</v>
      </c>
      <c r="C10" s="9" t="s">
        <v>32</v>
      </c>
    </row>
    <row r="11" spans="1:3" x14ac:dyDescent="0.35">
      <c r="A11" s="9" t="s">
        <v>15</v>
      </c>
      <c r="C11" s="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Vägledning</vt:lpstr>
      <vt:lpstr>2. Avropsmall</vt:lpstr>
      <vt:lpstr>3. Svarsmall</vt:lpstr>
      <vt:lpstr>4. Prisuppgifter</vt:lpstr>
      <vt:lpstr>Rör ej</vt:lpstr>
      <vt:lpstr>'3. Svarsmall'!Utskriftsområde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Engberg Ida</dc:creator>
  <cp:lastModifiedBy>Hedén Petra</cp:lastModifiedBy>
  <cp:lastPrinted>2020-12-16T17:50:06Z</cp:lastPrinted>
  <dcterms:created xsi:type="dcterms:W3CDTF">2013-03-10T16:06:28Z</dcterms:created>
  <dcterms:modified xsi:type="dcterms:W3CDTF">2022-05-04T09:27:36Z</dcterms:modified>
</cp:coreProperties>
</file>