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rhol\Downloads\"/>
    </mc:Choice>
  </mc:AlternateContent>
  <xr:revisionPtr revIDLastSave="0" documentId="8_{DBBC21F1-0677-4533-A615-3298F9180A67}" xr6:coauthVersionLast="47" xr6:coauthVersionMax="47" xr10:uidLastSave="{00000000-0000-0000-0000-000000000000}"/>
  <bookViews>
    <workbookView xWindow="-120" yWindow="-120" windowWidth="29040" windowHeight="15840" tabRatio="874" xr2:uid="{00000000-000D-0000-FFFF-FFFF00000000}"/>
  </bookViews>
  <sheets>
    <sheet name="1. Instruktioner " sheetId="1" r:id="rId1"/>
    <sheet name="2. Anläggningar och krav" sheetId="2" r:id="rId2"/>
    <sheet name="3. Beställarens specifka krav" sheetId="6" r:id="rId3"/>
    <sheet name="beräkning gCO2 fossil" sheetId="7" state="hidden" r:id="rId4"/>
    <sheet name="Fordonstyp" sheetId="8" state="hidden" r:id="rId5"/>
    <sheet name="Bränsleprestanda" sheetId="10"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2" l="1"/>
  <c r="O12" i="8"/>
  <c r="N12" i="8"/>
  <c r="M12" i="8"/>
  <c r="L12" i="8"/>
  <c r="P12" i="8" s="1"/>
  <c r="H12" i="8"/>
  <c r="O11" i="8"/>
  <c r="N11" i="8"/>
  <c r="M11" i="8"/>
  <c r="L11" i="8"/>
  <c r="P11" i="8" s="1"/>
  <c r="H11" i="8"/>
  <c r="O10" i="8"/>
  <c r="N10" i="8"/>
  <c r="M10" i="8"/>
  <c r="P10" i="8" s="1"/>
  <c r="L10" i="8"/>
  <c r="H10" i="8"/>
  <c r="O9" i="8"/>
  <c r="N9" i="8"/>
  <c r="M9" i="8"/>
  <c r="P9" i="8" s="1"/>
  <c r="L9" i="8"/>
  <c r="H9" i="8"/>
  <c r="V14" i="7"/>
  <c r="D8" i="7"/>
  <c r="C8" i="7"/>
  <c r="B8" i="7"/>
  <c r="F8" i="7" s="1"/>
  <c r="B10" i="7" s="1"/>
  <c r="F6" i="7"/>
  <c r="B13" i="7" s="1"/>
  <c r="D13" i="7"/>
  <c r="C13" i="7"/>
  <c r="S13" i="2"/>
  <c r="S14" i="2"/>
  <c r="S15" i="2"/>
  <c r="S16" i="2"/>
  <c r="S17" i="2"/>
  <c r="S18" i="2"/>
  <c r="S19" i="2"/>
  <c r="S20" i="2"/>
  <c r="S21" i="2"/>
  <c r="S22" i="2"/>
  <c r="S23" i="2"/>
  <c r="S10" i="2"/>
  <c r="S11" i="2"/>
  <c r="S12" i="2"/>
  <c r="S24" i="2"/>
  <c r="S25" i="2"/>
  <c r="S26" i="2"/>
  <c r="S27" i="2"/>
  <c r="S28" i="2"/>
  <c r="S29" i="2"/>
  <c r="S30" i="2"/>
  <c r="S31" i="2"/>
  <c r="S32" i="2"/>
  <c r="S33" i="2"/>
  <c r="S34" i="2"/>
  <c r="S9" i="2"/>
  <c r="S8" i="2"/>
  <c r="S7" i="2"/>
  <c r="S6" i="2"/>
  <c r="S5" i="2"/>
  <c r="S35" i="2" l="1"/>
  <c r="T4" i="2" s="1"/>
</calcChain>
</file>

<file path=xl/sharedStrings.xml><?xml version="1.0" encoding="utf-8"?>
<sst xmlns="http://schemas.openxmlformats.org/spreadsheetml/2006/main" count="792" uniqueCount="478">
  <si>
    <t>Här anges namnet på den enskilda anläggningen.</t>
  </si>
  <si>
    <t>Här anges adressen till den enskilda anläggningen.</t>
  </si>
  <si>
    <t>Här anges postnumret till den enskilda anläggningen.</t>
  </si>
  <si>
    <t>Här anges orten till den enskilda anläggningen.</t>
  </si>
  <si>
    <t>Här anges den enskilda anläggningens uppskattade årsvolym (i ton).</t>
  </si>
  <si>
    <t>Här anges den enskilda anläggningens cistern storlek (anges i ton).</t>
  </si>
  <si>
    <t>Här anger anbudsgivaren bränslepelletspriset/ton. Pris lämnas för respektive anläggning.</t>
  </si>
  <si>
    <t>Organisationsnummer</t>
  </si>
  <si>
    <t>Anläggningsnamn</t>
  </si>
  <si>
    <t>Adress</t>
  </si>
  <si>
    <t>Postnummer</t>
  </si>
  <si>
    <t>Ort</t>
  </si>
  <si>
    <t>Uppskattad årsvolym</t>
  </si>
  <si>
    <t>Cisternstorlek</t>
  </si>
  <si>
    <t>Fordonsklass</t>
  </si>
  <si>
    <t>Orderbekräftelse</t>
  </si>
  <si>
    <t>Kundtjänst</t>
  </si>
  <si>
    <t>Leveranstid</t>
  </si>
  <si>
    <t>Leverans inom vissa tider</t>
  </si>
  <si>
    <t>Specifik leveransdag</t>
  </si>
  <si>
    <t>Certifierad skogsråvara</t>
  </si>
  <si>
    <t>Pris/ton</t>
  </si>
  <si>
    <t xml:space="preserve">Totalpris per år </t>
  </si>
  <si>
    <t>Total jämförelsesumma</t>
  </si>
  <si>
    <t>gCO2/MJ</t>
  </si>
  <si>
    <t>MK1 medel sverige</t>
  </si>
  <si>
    <t xml:space="preserve">HVO </t>
  </si>
  <si>
    <t>FAME</t>
  </si>
  <si>
    <t>ED95</t>
  </si>
  <si>
    <t>LBG/LNG</t>
  </si>
  <si>
    <t>Fordonsgas</t>
  </si>
  <si>
    <t>Euro 3</t>
  </si>
  <si>
    <t>Euro 4</t>
  </si>
  <si>
    <t>Euro 5</t>
  </si>
  <si>
    <t>Euro 6</t>
  </si>
  <si>
    <t>Namnge Krav:</t>
  </si>
  <si>
    <t>Kolumn H - Cisternstorlek:</t>
  </si>
  <si>
    <t>Kolumn F - Ort:</t>
  </si>
  <si>
    <t>Kolumn E - Postnummer:</t>
  </si>
  <si>
    <t>Kolumn D - Adress:</t>
  </si>
  <si>
    <t>Kolumn C - Anläggningsnamn:</t>
  </si>
  <si>
    <t>Kolumn B - Organisationsnummer:</t>
  </si>
  <si>
    <t>Kolumn A - Upphandlande myndighet:</t>
  </si>
  <si>
    <t>Här visas den totala jämförelsesumman för anbudsgivaren.</t>
  </si>
  <si>
    <t>Pellets storlek</t>
  </si>
  <si>
    <t>Instruktion för Flik: 2. Anläggningar och krav</t>
  </si>
  <si>
    <t>Kolumn G - Uppskattad årsvolym:</t>
  </si>
  <si>
    <t>Här visas totalpris per år.</t>
  </si>
  <si>
    <t>Här anges organisationsnumret för den enskilda anläggningen.</t>
  </si>
  <si>
    <t>Anbudsgivaren ska ange pris/ton,
(inkl frakt och förutsättningar som framgår av upphandlingsdokumenten)</t>
  </si>
  <si>
    <t>Från Energimyndigheten</t>
  </si>
  <si>
    <t>för 2015</t>
  </si>
  <si>
    <t>Värmevärden från Energimyndighetens datalager (DW)</t>
  </si>
  <si>
    <t>Årtal 2017</t>
  </si>
  <si>
    <t>volymer (m3)</t>
  </si>
  <si>
    <t>fossil</t>
  </si>
  <si>
    <t>HVO</t>
  </si>
  <si>
    <t>tot</t>
  </si>
  <si>
    <t>Kontaktperson</t>
  </si>
  <si>
    <t>Johan Harrysson, tel: 016 - 542 06 32</t>
  </si>
  <si>
    <t>MK1</t>
  </si>
  <si>
    <t>epost: johan.harrysson@energimyndigheten.se</t>
  </si>
  <si>
    <t>MJ/m3</t>
  </si>
  <si>
    <t>Övriga bränslen som saknar ett värmevärde är specificerade i energienheten toe (ton oljeekvivalenter) i datalagret.</t>
  </si>
  <si>
    <t>Namn</t>
  </si>
  <si>
    <t>Värmevärde MWh/Enhet</t>
  </si>
  <si>
    <t>Enhet</t>
  </si>
  <si>
    <t>Mått</t>
  </si>
  <si>
    <t>Beskrivning</t>
  </si>
  <si>
    <t>Acetylen</t>
  </si>
  <si>
    <t>ton</t>
  </si>
  <si>
    <t>Ton</t>
  </si>
  <si>
    <t>Acetylen (etyn) utgör en organisk bränngas som bland annat används vid svetsning.</t>
  </si>
  <si>
    <t>Additiv och oxygenater</t>
  </si>
  <si>
    <t>m3</t>
  </si>
  <si>
    <t>Kubikmeter</t>
  </si>
  <si>
    <t>Additiver och oxygenater är andra ämnen än kolväten som tillsätts eller blandas med en produkt för att ändra bränslet egenskaper (oktantal, cetantal, kallstartsegenskaper osv.)</t>
  </si>
  <si>
    <t>vol%</t>
  </si>
  <si>
    <t>Alkylatbensin</t>
  </si>
  <si>
    <t>Alkylatbensin är ett motorbränsle av bensintyp som främst används  i 2- och 4-fyrtakts motorer hos mindre maskiner som gräsklippare, motorsågar och fritidsbåtar.</t>
  </si>
  <si>
    <t>Alvamix</t>
  </si>
  <si>
    <t>Produktnamn. Kemikalie: Natrium-lignosulfonat.</t>
  </si>
  <si>
    <t>Animaliska biprodukter</t>
  </si>
  <si>
    <t>Animaliska biprodukter är sådant från djurriket som inte är livsmedel och som ännu inte bearbetats eller behandlats till framställda produkter. Exempel på animaliska biprodukter är döda djur och biprodukter från slaktade djur som inte är avsedda som livsmedel.</t>
  </si>
  <si>
    <t>Annan fotogen</t>
  </si>
  <si>
    <t>Raffinerat petroleumdestillat som används i andra sektorer än luftfart. Dess kokpunkt ligger mellan 150 °C och 300 °C.</t>
  </si>
  <si>
    <t>Asfaltsavfall</t>
  </si>
  <si>
    <t>Avfall bestående av asfalt och tyngre oljeprodukter.</t>
  </si>
  <si>
    <t>Avfallslösningsmedel</t>
  </si>
  <si>
    <t>Avfall bestående av lösningsmedel.</t>
  </si>
  <si>
    <t>Avfallsmörjoljor</t>
  </si>
  <si>
    <t>Avfall bestående smörjoljor (spillolja)</t>
  </si>
  <si>
    <t>Avlutar</t>
  </si>
  <si>
    <t>Energirik biprodukt som uppstår vid massatillverkning och som används för energiändamål. Avlut benämns även returlut eller svartlut.</t>
  </si>
  <si>
    <t>Bark</t>
  </si>
  <si>
    <t>m3s</t>
  </si>
  <si>
    <t>Kubikmeter stjälpt mått</t>
  </si>
  <si>
    <t>Trädbränsle som utgörs av bark. Trädbränsle utgör biobränslen där träd eller delar av träd är utgångsmaterial och där ingen kemisk omvandling har skett. Bränsleråvaran kan ha använts till annat, som t. ex rivnings- och emballagevirke (RT-flis, RT-kross).</t>
  </si>
  <si>
    <t>BioDME</t>
  </si>
  <si>
    <t>Dimetyleter av biologiskt ursprung</t>
  </si>
  <si>
    <t>Bioetanol i E85</t>
  </si>
  <si>
    <t>Etanol av biologiskt ursprung inblandad i fordonsbränslet E85</t>
  </si>
  <si>
    <t>Bioetanol i E92</t>
  </si>
  <si>
    <t>Etanol av biologiskt ursprung inblandad i fordonsbränslet E92</t>
  </si>
  <si>
    <t>Bioetanol i ED95</t>
  </si>
  <si>
    <t>Etanol av biologiskt ursprung inblandad i fordonsbränslet ED95</t>
  </si>
  <si>
    <t>Bioetanol i motorbensin</t>
  </si>
  <si>
    <t>Etanol av biologiskt ursprung inblandad i motorbensin</t>
  </si>
  <si>
    <t>Bioetanol, ospecificerat</t>
  </si>
  <si>
    <t>Etanol av biologiskt ursprung ämnad främst för fordonsändamål.</t>
  </si>
  <si>
    <t>BioETBE i motorbensin</t>
  </si>
  <si>
    <t>ETBE av biologiskt ursprung inblandats i motorbensin.</t>
  </si>
  <si>
    <t>BioFAME</t>
  </si>
  <si>
    <t>Fettsyrametylester av biologiskt ursprung avsedd främst för fordonsändamål.</t>
  </si>
  <si>
    <t>BioFAME i dieselbränsle</t>
  </si>
  <si>
    <t>Fettsyrametylester av biologiskt ursprung i dieselbränsle.</t>
  </si>
  <si>
    <t>Biogas -Naturgasnät</t>
  </si>
  <si>
    <t>1000 nm3</t>
  </si>
  <si>
    <t>Tusental normalkubikmeter</t>
  </si>
  <si>
    <t>Uppgraderad biogas, distribuerad via naturgasnät</t>
  </si>
  <si>
    <t>Biogent hushållsavfall</t>
  </si>
  <si>
    <t>Avfall av biologiskt ursprung som kommer från hushåll eller jämförbart avfall från annan verksamhet. Uppgiften bygger på ett antagande om att 60 % av energiinnehållet i avfallet är av biologiskt ursprung om känd andel är okänd.</t>
  </si>
  <si>
    <t>Biogent verksamhetsavfall</t>
  </si>
  <si>
    <t>Industriellt fast avfall av biologiskt ursprung.</t>
  </si>
  <si>
    <t>Bioharts</t>
  </si>
  <si>
    <t>Harts (-olja) av biologiskt ursprung, främst utvunnen ur massaindustrins restprodukter.</t>
  </si>
  <si>
    <t>BioHVO</t>
  </si>
  <si>
    <t>Hydrerad vegetabilisk olja av biologiskt ursprung.</t>
  </si>
  <si>
    <t>Biomal</t>
  </si>
  <si>
    <t>Biomal består av krossade och malda animaliska biprodukter som t.ex. slakteriavfall och döda djurkroppar.</t>
  </si>
  <si>
    <t>Bioslam</t>
  </si>
  <si>
    <t>Restprodukt som uppstår vid biologisk rening av avloppsvatten.</t>
  </si>
  <si>
    <t>Bitumen</t>
  </si>
  <si>
    <t>Är ett bindningsmedel som används tillsammans med krossad sten för att tillverka asfalt. Bitumen är en restprodukt från destillation av råolja.</t>
  </si>
  <si>
    <t>Blandat hushållsavfall</t>
  </si>
  <si>
    <t>Med blandat hushållsavfall avses avfall som kommer från hushåll samt därmed jämförligt avfall från annan verksamhet som innehåller material av både biologiskt och fossilt ursprung.</t>
  </si>
  <si>
    <t>Blandat verksamhetsavfall</t>
  </si>
  <si>
    <t>Blandade fraktioner av industriellt avfall av biologiskt och fossilt ursprung.</t>
  </si>
  <si>
    <t>Brun- och brunkolsbriketter</t>
  </si>
  <si>
    <t>Omfattar halvbituminöst kol/brunkol/lignit. Brunkol är geologiskt yngre än stenkol med ett värmevärde mindre än 23,865 MJ/kg. Även briketterade former ingår.</t>
  </si>
  <si>
    <t>Brunkol</t>
  </si>
  <si>
    <t>Omfattar halvbituminöst kol/brunkol/lignit. Brunkol är geologiskt yngre än stenkol med ett värmevärde mindre än 23,865 MJ/kg.</t>
  </si>
  <si>
    <t>Brunkolsbriketter</t>
  </si>
  <si>
    <t>Brunkolsbriketter är ett sammansatt bränsle framställt av lignit/brunkol som produceras genom brikettering under högt tryck med tillsats av bindemedel. I kategorin ingår torkat damm och pulver av lignit.</t>
  </si>
  <si>
    <t>Brännved</t>
  </si>
  <si>
    <t>m3tr</t>
  </si>
  <si>
    <t>Kubikmeter travat mått</t>
  </si>
  <si>
    <t>Traditionellt klyvd brännved av olika ursprung och olika trädslag, oftast torkat.</t>
  </si>
  <si>
    <t>BTL</t>
  </si>
  <si>
    <t>BTL-bränsle (Biomass To Liquids), främst avsedd för fordonsändamål. BTL-bränsle framställs av syntesgas som producerats av biomassa.</t>
  </si>
  <si>
    <t>BTL i dieselbränsle</t>
  </si>
  <si>
    <t>BTL i dieselbränsle, typ Fischer-Tropsch-diesel (ett syntetiskt kolväte eller en blandning av syntetiska kolväten som framtsällts av biomassa).</t>
  </si>
  <si>
    <t>Bönskal</t>
  </si>
  <si>
    <t>Skal av bönor, ex. kaffebönor.</t>
  </si>
  <si>
    <t>Deponigas</t>
  </si>
  <si>
    <t>1000 m3</t>
  </si>
  <si>
    <t>Tusental kubikmeter</t>
  </si>
  <si>
    <t>Biogas som bildats genom nedbrytning under anaeroba förhållanden av avfall i deponier.</t>
  </si>
  <si>
    <t>Dieselbränsle</t>
  </si>
  <si>
    <t>Gas/dieselolja för snabbgående dieseldrivna kompressionsmotorer som används för landsvägs-, järnvägs- och sjötransport samt drift av dieselgeneratorer. Här ingår blandningsämnen. Kategorin är ospecificerad vad avser blandningsämnen.</t>
  </si>
  <si>
    <t>Dieselbränsle -FAME och BTL inblandad</t>
  </si>
  <si>
    <t>Dieselbränsle innehållande både FAME och BTL (HVO).</t>
  </si>
  <si>
    <t>Dieselbränsle MK 1</t>
  </si>
  <si>
    <t>Dieselbränsle som uppfyller miljöklass 1</t>
  </si>
  <si>
    <t>Dieselbränsle MK 2</t>
  </si>
  <si>
    <t>Dieselbränsle som uppfyller miljöklass 2</t>
  </si>
  <si>
    <t>Dieselbränsle MK 3</t>
  </si>
  <si>
    <t>Dieselbränsle som uppfyller miljöklass 3</t>
  </si>
  <si>
    <t>Dieselbränsle, BTL-inblandad</t>
  </si>
  <si>
    <t>Dieselbränsle innehållande BTL. Med dieselbränsle avser gas/dieselolja för snabbgående dieseldrivna kompressionsmotorer som används för landsvägs-, järnvägs- och sjötransport samt drift av dieselgeneratorer. Här ingår blandningsämnen.</t>
  </si>
  <si>
    <t>Dieselbränsle, ej inblandad med FAME, BTL el. bioalkoholer</t>
  </si>
  <si>
    <t>Dieselbränsle ej innehållande FAME, BTL eller bioalkoholer. Med dieselbränsle avser gas/dieselolja för snabbgående dieseldrivna kompressionsmotorer som används för landsvägs-, järnvägs- och sjötransport samt drift av dieselgeneratorer. Här ingår blandningsämnen.</t>
  </si>
  <si>
    <t>Dieselbränsle, FAME-inblandad</t>
  </si>
  <si>
    <t>Dieselbränsle innehållande FAME. Med dieselbränsle avser gas/dieselolja för snabbgående dieseldrivna kompressionsmotorer som används för landsvägs-, järnvägs- och sjötransport samt drift av dieselgeneratorer. Här ingår blandningsämnen.</t>
  </si>
  <si>
    <t>Dieselbränsle, inblandad med bioalkoholer</t>
  </si>
  <si>
    <t>Dieselbränsle innehållande bioalkoholer. Med dieselbränsle avser gas/dieselolja för snabbgående dieseldrivna kompressionsmotorer som används för landsvägs-, järnvägs- och sjötransport samt drift av dieselgeneratorer. Här ingår blandningsämnen.</t>
  </si>
  <si>
    <t>DME</t>
  </si>
  <si>
    <t>Nm3</t>
  </si>
  <si>
    <t>Normal kubikmeter</t>
  </si>
  <si>
    <t>Dimetyleter</t>
  </si>
  <si>
    <t>E85</t>
  </si>
  <si>
    <t>Etanolbaserat drivmedel för gnisttändande motorer</t>
  </si>
  <si>
    <t>E92</t>
  </si>
  <si>
    <t>Etanolbaserat drivmedel för kompressionstända motorer, inkl. ev. tändförbättrare</t>
  </si>
  <si>
    <t>ECOPAR</t>
  </si>
  <si>
    <t>Typ av GTL-drivmedel.</t>
  </si>
  <si>
    <t>Eldningsolja 1</t>
  </si>
  <si>
    <t>Används i huvudsak för uppvärmning (går ofta under benämningen villaolja). Den består av en lättflytande blandning av kolväten framställd ur råolja.</t>
  </si>
  <si>
    <t>Eldningsolja 1, svavelhalt &lt; 0,05%</t>
  </si>
  <si>
    <t>Tunn eldningsolja med en svavelhalt &lt; 0,05%.</t>
  </si>
  <si>
    <t>Eldningsolja 1, svavelhalt = 0,05%</t>
  </si>
  <si>
    <t>Tunn eldningsolja med en svavelhalt = 0,05%.</t>
  </si>
  <si>
    <t>Eldningsolja 2 inkl WRD, svavelhalt &lt; 1 %</t>
  </si>
  <si>
    <t>Eldningsolja 2 och WRD-olja (Wide Range Distillate) med en svavelhalt &lt; 1 %.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</si>
  <si>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2 inkl. WRD, svavelhalt = 1%</t>
  </si>
  <si>
    <t>Eldningsolja 2 och WRD-olja (Wide Range Distillate) med en svavelhalt = 1 %.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</si>
  <si>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2, inkl WRD</t>
  </si>
  <si>
    <t>Eldningsolja 2 och WRD-olja (Wide Range Distillate).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</si>
  <si>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2-6</t>
  </si>
  <si>
    <t>Eldningsolja nr 2-6, inklusive WRD-olja (Wide Range Distillate).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</si>
  <si>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3-6</t>
  </si>
  <si>
    <t>Eldningsolja 3-6 .</t>
  </si>
  <si>
    <t>Eldningsolja 3-6, svavelhalt  = 1 %</t>
  </si>
  <si>
    <t>Eldningsolja 3-6 med svavelhalt = 1 %</t>
  </si>
  <si>
    <t>Eldningsolja 3-6, svavelhalt &lt; 1%</t>
  </si>
  <si>
    <t>Eldningsolja 3-6 med svavelhalt &lt; 1 %</t>
  </si>
  <si>
    <t>Eldningsolja nr 3</t>
  </si>
  <si>
    <t>Eldningsolja 3.</t>
  </si>
  <si>
    <t>Eldningsolja nr 4</t>
  </si>
  <si>
    <t>Eldningsolja 4.</t>
  </si>
  <si>
    <t>Eldningsolja nr 5</t>
  </si>
  <si>
    <t>Eldningsolja 5.</t>
  </si>
  <si>
    <t>Eldningsolja nr 6</t>
  </si>
  <si>
    <t>Eldningsolja 6.</t>
  </si>
  <si>
    <t>Etan</t>
  </si>
  <si>
    <t>En brännbar gas som förekommer i naturgas eller raffinaderigas.</t>
  </si>
  <si>
    <t>Etanol</t>
  </si>
  <si>
    <t>Etanol av biologiskt eller fossilt ursprung som ren produkt</t>
  </si>
  <si>
    <t>Etanol- och ETBE-inblandad motorbensin</t>
  </si>
  <si>
    <t>Motorbensin som inblandats med både etanol och ETBE som biokomponenter.</t>
  </si>
  <si>
    <t>Etanolinblandad motorbensin</t>
  </si>
  <si>
    <t>Motorbensin som inblandats med etanol som enda biokomponent.</t>
  </si>
  <si>
    <t>Etanolrester</t>
  </si>
  <si>
    <t>Etanol som rest- och avfallsprodukt, ofta förorenad, från bland annat kemisk industri och skogsindustri.</t>
  </si>
  <si>
    <t>ETBE-inblandad motorbensin</t>
  </si>
  <si>
    <t>Motorbensin som inblandats med ETBE som enda biokomponent.</t>
  </si>
  <si>
    <t>Fiberslam</t>
  </si>
  <si>
    <t>Fiberslam, inkl. returfiberslam, som uppkommer vid massa- och papperstillverkning.</t>
  </si>
  <si>
    <t>Flis, bark och spån</t>
  </si>
  <si>
    <t>Lågförädlat trädbränsle i form av flis, bark, spån eller kross</t>
  </si>
  <si>
    <t>Flygbensin</t>
  </si>
  <si>
    <t>Bensin som är framställd särskilt för kolvmotorer i luftfartyg.</t>
  </si>
  <si>
    <t>Flygfotogen</t>
  </si>
  <si>
    <t>Destillat som använts för turbinmotorer i luftfartyg.</t>
  </si>
  <si>
    <t>Gas anpassad för fordon bestående av biogas, naturgas eller en kombination av dessa gaser.</t>
  </si>
  <si>
    <t>Fordonsgas -biogas</t>
  </si>
  <si>
    <t>Biogas avsedd fordonsdrift.</t>
  </si>
  <si>
    <t>Fordonsgas -naturgas</t>
  </si>
  <si>
    <t>Fordonsgas bestående av naturgas.</t>
  </si>
  <si>
    <t>Fossila bensinkomponenter</t>
  </si>
  <si>
    <t>Komponenter av fossilt ursprung i motorbensin.</t>
  </si>
  <si>
    <t>Fossila dieselbränslekomponenter</t>
  </si>
  <si>
    <t>Komponenter av fossilt ursprung i dieselbränsle.</t>
  </si>
  <si>
    <t>Fossilt hushållsavfall</t>
  </si>
  <si>
    <t>Fossilt avfall som kommer från hushåll eller jämförbart avfall från annan verksamhet. Uppgiften bygger på ett antagande om att 40 % av energiinnehållet i avfallet är av fossilt ursprung om oklart.</t>
  </si>
  <si>
    <t>Fossilt verksamhetsavfall</t>
  </si>
  <si>
    <t>Fossilt avfall från industrin och företag, exempelvis gummidäck och plast.  Uppgiften bygger på ett antagande om att 40 % av energiinnehållet i avfallet är av fossilt ursprung om andelen är okänd. Biogent verksamhetsavfall redovisas i kategorierna fasta- och flytande biobränslen.</t>
  </si>
  <si>
    <t>Frästorv</t>
  </si>
  <si>
    <t>Torv som producerats genom fräsning eller harvning av ett tunt skikt om 1-2 cm av torvytan.</t>
  </si>
  <si>
    <t>Förädlat trädbränsle</t>
  </si>
  <si>
    <t>Exempelvis träpellets, briketter och träpulver</t>
  </si>
  <si>
    <t>Gasbensin</t>
  </si>
  <si>
    <t>Lätt petroleumprodukt (nafta) som bland annat används inom petrokemisk industri för tillverkning av plaster.</t>
  </si>
  <si>
    <t>Gasol (propan och butan)</t>
  </si>
  <si>
    <t>Propan och butan framställs av råolja eller naturgas. Gaserna förekommer på marknaden var för sig eller i blandningar, ofta under benämningen gasol.</t>
  </si>
  <si>
    <t>Grafitavfall</t>
  </si>
  <si>
    <t>Avfall i form av grafitrester.</t>
  </si>
  <si>
    <t>Gummi och gummidäck</t>
  </si>
  <si>
    <t>Avfall bestående av däck och gummidäck.</t>
  </si>
  <si>
    <t>Gödsel</t>
  </si>
  <si>
    <t>Gödsel från nöt, häst, svin och fjäderfä.</t>
  </si>
  <si>
    <t>Halm</t>
  </si>
  <si>
    <t>Strå från spannmålsgrödor, inkl. avrens från tröskning.</t>
  </si>
  <si>
    <t>Halvfabrikat</t>
  </si>
  <si>
    <t>Halvfabrikat är ett samlingsbegrepp för oljeprodukter som är avsedda att förädlas i raffinaderier.</t>
  </si>
  <si>
    <t>Hampa</t>
  </si>
  <si>
    <t>Havreskal</t>
  </si>
  <si>
    <t>Skal av havrekärnor.</t>
  </si>
  <si>
    <t>Hydraulolja</t>
  </si>
  <si>
    <t>Smörjolja avsedd för hydrauliska ändamål.</t>
  </si>
  <si>
    <t>Högre bioalkoholer i dieselbränsle</t>
  </si>
  <si>
    <t>Högre alkoholer än etanol, ex. propanol och butanol i dieselbränsle.</t>
  </si>
  <si>
    <t>Industribensin</t>
  </si>
  <si>
    <t>Lättflyktigt lösningsmedel som framställs i raffinaderi genom destillation av råolja. Intervallet för kokpunkten skiljer lacknafta och industribensin.</t>
  </si>
  <si>
    <t>Jetbränsle av bensintyp</t>
  </si>
  <si>
    <t>Lätta kolväteoljor för användning i turbinmotorer i luftfartyg, med ett kokpunktsintervall på 100 °C till 250 °C.</t>
  </si>
  <si>
    <t>Koks</t>
  </si>
  <si>
    <t>Framställs ur stenkol genom upphettning.</t>
  </si>
  <si>
    <t>Koksugnsgas</t>
  </si>
  <si>
    <t>En gas som uppstår som biprodukt vid koksframställning (för produktion av järn och stål) och som innehåller väte och lätta kolväten.</t>
  </si>
  <si>
    <t>Kol och koks</t>
  </si>
  <si>
    <t>Stenkol, brunkol och koks.</t>
  </si>
  <si>
    <t>Kärnbränsle</t>
  </si>
  <si>
    <t>Förbrukat bränsle i kärnkraftverkens reaktorer (motsvarande energiinnehållet i ångflödet).</t>
  </si>
  <si>
    <t>Kött- och benmjöl</t>
  </si>
  <si>
    <t>Kött- och benmjöl består av animaliska biprodukter som torkats och malts.</t>
  </si>
  <si>
    <t>Lacknafta</t>
  </si>
  <si>
    <t>Lösningsmedel som framställs i raffinaderi genom destillation av råolja. Intervallet för kokpunkten skiljer lacknafta och industribensin.</t>
  </si>
  <si>
    <t>LD-gas</t>
  </si>
  <si>
    <t>En gas som uppstår som biprodukt vid stålframställning i syrgasugn. Kallas också konvertergas.</t>
  </si>
  <si>
    <t>Lignin</t>
  </si>
  <si>
    <t>Rent lignin. Lignin är en aromatisk förening som ingår i växters cellväggar som kan framställas ur bland annat massaindustrins avlutar.</t>
  </si>
  <si>
    <t>LNG</t>
  </si>
  <si>
    <t>Flytande naturgas, även benämnt med den engelska förkortningen LNG (liquefied natural gas), är naturgas som omvandlats till flytande form för transport eller förvaring.</t>
  </si>
  <si>
    <t>Lättbensin</t>
  </si>
  <si>
    <t>Lätt petroleumprodukt (nafta) som bland annat används tillverkning av stadsgas.</t>
  </si>
  <si>
    <t>Masugnsgas</t>
  </si>
  <si>
    <t>Brännbar reduktionsgas bestående av kvävgas, kolmonoxid och vätgas bildad vid reduktion av malm i gasugn.</t>
  </si>
  <si>
    <t>Metanolkondensat</t>
  </si>
  <si>
    <t>Metanolkondensat (metylalkohol, träsprit) från skogsindustrins indunstnings processer (stripperanläggningar).</t>
  </si>
  <si>
    <t>Motorbensin</t>
  </si>
  <si>
    <t>Motorbensin består av en blandning av lätta kolväten som har en kokpunkt på mellan 35 grader Celsius och 215 grader Celsius. Den används som bränsle i landbaserade gnisttändade motorer. Motorbensin kan innehålla tillsatser, oxygenater, och oktantalshöjare, inklusive blyföreningar såsom tetrametylbly eller tetraetylbly. Denna kategori är ospecificerad vad avser inblandade komponenter.</t>
  </si>
  <si>
    <t>Motorbensin, 95 oktan, MK1</t>
  </si>
  <si>
    <t>Motorbensin, 95 oktan av miljöklass 1.</t>
  </si>
  <si>
    <t>Motorbensin, 95 oktan, MK2</t>
  </si>
  <si>
    <t>Motorbensin, 95 oktan av miljöklass 2.</t>
  </si>
  <si>
    <t>Motorbensin, 98 oktan, MK 1</t>
  </si>
  <si>
    <t>Motorbensin, 98 oktan av miljöklass 1.</t>
  </si>
  <si>
    <t>Motorbensin, 98 oktan, MK2</t>
  </si>
  <si>
    <t>Motorbensin, 98 oktan av miljöklass 2.</t>
  </si>
  <si>
    <t>Motorbensin, oinblandad</t>
  </si>
  <si>
    <t>Motorbensin utan inblandade komponenter av biologiskt ursprung.</t>
  </si>
  <si>
    <t>Motorgas (gasol)</t>
  </si>
  <si>
    <t>Motorgas bestående av gasol. Propan och butan (LPG eller gasol) är lätta paraffinkolväten som erhålls från raffinaderiprocesser, råoljestabilisering och naturgasbehandling. De består främst av propan (C3H8) och butan (C4H10) eller en blandning av dem. De kan också innehålla propen, buten, isopropen och isobuten. Propan och butan är normalt kondenserade under tryck för transport och lagring.</t>
  </si>
  <si>
    <t>Natriumformiat</t>
  </si>
  <si>
    <t>Kemikalie som bland annat används som konserveringsmedel.</t>
  </si>
  <si>
    <t xml:space="preserve">Natur- och stadsgas </t>
  </si>
  <si>
    <t>Natur- och stadsgas, ospecificerat.</t>
  </si>
  <si>
    <t>Naturgas</t>
  </si>
  <si>
    <t>Netto 10,99 Brutto 12,15</t>
  </si>
  <si>
    <t>Ett fossilt bränsle som till stor del består av metan. Gasen används bl.a. som bränsle inom industrin och till el- och värmeproduktion.</t>
  </si>
  <si>
    <t>Obearbetat trädbränsle</t>
  </si>
  <si>
    <t>Trädbränsle utgör biobränslen där träd eller delar av träd är utgångsmaterial och där ingen kemisk omvandling har skett. Bränsleråvaran kan ha använts till annat, som t. ex rivnings- och emballagevirke.</t>
  </si>
  <si>
    <t>Oförädlat trädbränsle</t>
  </si>
  <si>
    <t>Olivkärnor och liknade restprodukter</t>
  </si>
  <si>
    <t>Skal och kross av olivkärnor.</t>
  </si>
  <si>
    <t>Ospecificerad energivara</t>
  </si>
  <si>
    <t>toe</t>
  </si>
  <si>
    <t>Ton oljeekvivalenter</t>
  </si>
  <si>
    <t>Ospecificerad energivara.</t>
  </si>
  <si>
    <t>Ospecificerad flytande fossil energivara</t>
  </si>
  <si>
    <t>Vätskeformig energivara av fossilt ursprung som inte närmare är specificerad.</t>
  </si>
  <si>
    <t>Ospecificerad fossil energivara</t>
  </si>
  <si>
    <t>Energivara av fossilt ursprung som inte närmare är specificerad.</t>
  </si>
  <si>
    <t>Ospecificerad gasformig fossil energivara</t>
  </si>
  <si>
    <t>Gasformig energivara av fossilt ursprung som inte närmare är specificerad.</t>
  </si>
  <si>
    <t>Ospecificerade fasta fossila bränslen</t>
  </si>
  <si>
    <t>Fast energivara av fossilt ursprung som inte närmare är specificerad.</t>
  </si>
  <si>
    <t>Ospecificerat biobränsle</t>
  </si>
  <si>
    <t>Biobränsle, ospecificerad vad avser form (gas, fast eller flytande).</t>
  </si>
  <si>
    <t>Ospecificerat bränsle</t>
  </si>
  <si>
    <t>Oklassificerad energivara som utgör ett bränsle.</t>
  </si>
  <si>
    <t>Ospecificerat fast biobränsle</t>
  </si>
  <si>
    <t>Omfattar fast organiskt material av biologiskt ursprung. Här ingår odlade energigrödor (poppel, pilträd osv) en rad vedmaterial som uppkommer vid industriprocesser (främst i trävaru, massa- och pappersindustri) eller direkt från skogsbruk och jordbruk. (ved, flis, träpelletes, bark, sågspån, hyvelspån, kross, avlutar osv samt avfall som halm, risskal, nötskal, fjäderfäströ, krossade druvrester osv.</t>
  </si>
  <si>
    <t>Ospecificerat flytande biobränsle</t>
  </si>
  <si>
    <t>Bränslen i form av vätskor av biologiskt ursprung</t>
  </si>
  <si>
    <t>Palmnötkärnskal</t>
  </si>
  <si>
    <t>Skal av palmnöt.</t>
  </si>
  <si>
    <t>Pappersavfall</t>
  </si>
  <si>
    <t>Avfall utgörandes av papp, papper eller kartong i obearbetad eller bearbetad form.</t>
  </si>
  <si>
    <t>Paraffin</t>
  </si>
  <si>
    <t>Paraffin (paraffinvaxer) utgör mättade alifatiska kolväten.</t>
  </si>
  <si>
    <t>Paraffinolja</t>
  </si>
  <si>
    <t>Paraffinolja är ett samlingsnamn för flera olika typer av oljor som utvinns som biprodukt vid raffinering av råolja. Den är färglös samt lukt- och smakfri.</t>
  </si>
  <si>
    <t>Petroleumkoks</t>
  </si>
  <si>
    <t>Petroleumkoks är en fast restprodukt som erhålls i raffinaderier.</t>
  </si>
  <si>
    <t>Plastavfall</t>
  </si>
  <si>
    <t>Avfall och avfallsbränslen utgörandes av plaster.</t>
  </si>
  <si>
    <t>Propan och butan -bulk</t>
  </si>
  <si>
    <t>Gasol i bulk.</t>
  </si>
  <si>
    <t>Propan och butan -flaska</t>
  </si>
  <si>
    <t>Gasol i flaska.</t>
  </si>
  <si>
    <t>PTP (papper trä och plast)</t>
  </si>
  <si>
    <t>Utsorterat avfall bestående av papper, trä och plast.</t>
  </si>
  <si>
    <t>Raffinaderigas</t>
  </si>
  <si>
    <t>Raffinaderigas är en blandning av gaser, bestående av bland annat vätgas och metan. Fås genom destillation av råolja eller behandling av oljeprodukter i raffinaderier.</t>
  </si>
  <si>
    <t>Raps</t>
  </si>
  <si>
    <t>Restgas</t>
  </si>
  <si>
    <t>Ospecificerade restgaser (processgaser, biprocessgaser) från industriella processer och verksamheter. Masugnsgas, koksugnsgas och raffinaderigas ingår inte.</t>
  </si>
  <si>
    <t>Restprodukter från jordbruk</t>
  </si>
  <si>
    <t>Restprodukter från jordbruk och restprodukter från till jordbruket närliggande livsmedelsindustri som uppvisar likhet med jordbrukets restprodukter. Kategorin inkluderar skal och avrens av spannmål, bönor och liknande restprodukter (olivkärnor, skal av palmnöt m.m) samt gödsel.</t>
  </si>
  <si>
    <t>Råmetanol</t>
  </si>
  <si>
    <t>Råmetanol framställs ur strippergaser, som erhålls ur skogsindustrins kokerikondensat. I gaserna finns också svavelhaltiga, s.k. luktgaser och terpentinångor. Vid framställningen sammanförs dessa ämnen till råmetanol, som är en gulbrun lättflytande vätska som till ca 90 % består av metanol. Resten är vatten, svavelföreningar och terpentin.</t>
  </si>
  <si>
    <t>Råolja</t>
  </si>
  <si>
    <t>Utvunnen olja som inte genomgått annan behandling än eventuellt avskiljande av gaser och främmande ämnen.</t>
  </si>
  <si>
    <t>Röt- och deponigas</t>
  </si>
  <si>
    <t>Gas bestående av i huvudsak metan och koldioxid som bildats genom nedbrytning av organiskt material under anaeroba förhållanden.</t>
  </si>
  <si>
    <t>Rötgas</t>
  </si>
  <si>
    <t>Biogas som bildats genom anaerob jäsning av rötslam, animaliska restprodukter, restprodukter från jordbruk, matavfall, energigrödor och liknade substrat.</t>
  </si>
  <si>
    <t>Salix</t>
  </si>
  <si>
    <t>Skal och avrens</t>
  </si>
  <si>
    <t>Skal och avrens av spannmål, bönor och liknande restprodukter såsom olivkärnor, skal av palmnöt m.m.</t>
  </si>
  <si>
    <t>Smörjolja</t>
  </si>
  <si>
    <t>Kolväten som framställs från destillationsbiprodukter och som främst används för att minska friktionen mellan belastade ytor, d.v.s. smörjmedel.</t>
  </si>
  <si>
    <t>Solrospellets</t>
  </si>
  <si>
    <t>Pellets av solros.</t>
  </si>
  <si>
    <t>Spannmål</t>
  </si>
  <si>
    <t>Spannmålskärnor med skal, främst havre, vete, korn och råg.</t>
  </si>
  <si>
    <t>Stadsgas</t>
  </si>
  <si>
    <t>Gas framställd av lättbensin, gasol eller naturgas. Innehåller metan, kväve, butan och en låg halt av kolmonoxid med tillsats av luktämne.</t>
  </si>
  <si>
    <t>Stenkol</t>
  </si>
  <si>
    <t>Brännbar bergart innehållande grundämnet kol</t>
  </si>
  <si>
    <t>Stenkol- och stenkolsbriketter</t>
  </si>
  <si>
    <t>Brännbar bergart innehållande grundämnet kol. Även briketterade former ingår.</t>
  </si>
  <si>
    <t>Stenkolsbriketter</t>
  </si>
  <si>
    <t>Briketterade former av stenkol.</t>
  </si>
  <si>
    <t>Stycketorv</t>
  </si>
  <si>
    <t>Torv som efter att den att den tagits upp från ca 1 meters djup, ältas och pressas ut genom flera munstycken till cylinderformade stycken.</t>
  </si>
  <si>
    <t>Svavel</t>
  </si>
  <si>
    <t>Tall- och beckolja</t>
  </si>
  <si>
    <t>Tallolja (råtallolja) är en restprodukt från pappersmassatillverkning. Tallbeckolja är en restprodukt från destillation av råtallolja.</t>
  </si>
  <si>
    <t>Terpentin</t>
  </si>
  <si>
    <t>Toppad råolja</t>
  </si>
  <si>
    <t>Råolja vars lättflyktigaste ämnen frånskiljs genom destillation. Oljan används som råvara för vidareförädling i petroleumraffinaderier.</t>
  </si>
  <si>
    <t>Torv och torvbriketter</t>
  </si>
  <si>
    <t>Torv i okomprimerad eller komprimerad form.</t>
  </si>
  <si>
    <t>Torvbriketter</t>
  </si>
  <si>
    <t>Bränsle som framställs genom komprimering av torv i brikettanläggningar till briketter.</t>
  </si>
  <si>
    <t>Transmissionsolja</t>
  </si>
  <si>
    <t>Smörjolja avsedd för växellådor.</t>
  </si>
  <si>
    <t>Träpellets</t>
  </si>
  <si>
    <t>Sågspån eller annat vedmaterial som komprimerats till pellets.</t>
  </si>
  <si>
    <t>Vegetabiliska och animaliska oljor</t>
  </si>
  <si>
    <t>Biooljor. Oljor och fetter av vegetabiliskt eller animaliskt ursprung som är avsedd att användas främst för värmeändamål eller för produktion av elektricitet. Tall- och tallbeckolja ingår inte här.</t>
  </si>
  <si>
    <t>Verksamhetsavfall</t>
  </si>
  <si>
    <t>Industriellt avfall</t>
  </si>
  <si>
    <t>Vägoljor</t>
  </si>
  <si>
    <t>Vägolja är en blandning av bitumen, olja och lösningsmedel.</t>
  </si>
  <si>
    <t>Vätgas</t>
  </si>
  <si>
    <t>Återvunnet trä</t>
  </si>
  <si>
    <t>Gamla emballage, trämöbler, rivningsvirke m.m.</t>
  </si>
  <si>
    <t>Övriga flytande bi- och restprodukter  från skogsindustrin</t>
  </si>
  <si>
    <t>Vätskeformiga restprodukter från skogindustriella processer och närliggande kemisk industri. Kategorin innefattar förorenad metanol (råmetanol), harts, terpentin m.m. Råtallolja och tallbeckolja ingår inte i kategorin.</t>
  </si>
  <si>
    <t>Övriga flytande skogsindustriella restprodukter</t>
  </si>
  <si>
    <t>1 kwh=3,6 MJ</t>
  </si>
  <si>
    <t>Legal requirements and limit values</t>
  </si>
  <si>
    <t>Law from</t>
  </si>
  <si>
    <t>NOx g/kWh</t>
  </si>
  <si>
    <t>PM
g/kWh</t>
  </si>
  <si>
    <t>HC
g/kWh</t>
  </si>
  <si>
    <t>CO
g/kWh</t>
  </si>
  <si>
    <t>Summa</t>
  </si>
  <si>
    <t>NOx g/MJ</t>
  </si>
  <si>
    <t>PM
g/MJ</t>
  </si>
  <si>
    <t>HC
g/MJ</t>
  </si>
  <si>
    <t>CO
g/MJ</t>
  </si>
  <si>
    <t xml:space="preserve">Olika testcykler har använts för bestämning av emissionerna. </t>
  </si>
  <si>
    <t>1) stoppa in alla data från sid 25 i en formel</t>
  </si>
  <si>
    <t>2)ange andel av ovan (1) som tankas</t>
  </si>
  <si>
    <t>3) ange hur många procent som miljön är värd</t>
  </si>
  <si>
    <t xml:space="preserve">4) </t>
  </si>
  <si>
    <t xml:space="preserve">Källa: 2015 sid 25 E-mynd. </t>
  </si>
  <si>
    <t>http://www.volvotrucks.com/SiteCollectionDocuments/VTC/Corporate/About%20us/Environment-2014/Emis_eng_10110_14001.pdf</t>
  </si>
  <si>
    <t>Celler som är lilafärgade ska/kan beställaren fylla i.</t>
  </si>
  <si>
    <t>Celler som är aprikosfärgade ska anbudsgivaren fylla i.</t>
  </si>
  <si>
    <t>Beställarens anläggningar samt krav</t>
  </si>
  <si>
    <r>
      <t>Ange i siffror uppskattad årsvolym i ton</t>
    </r>
    <r>
      <rPr>
        <sz val="10"/>
        <color rgb="FFC00000"/>
        <rFont val="Corbel"/>
        <family val="2"/>
      </rPr>
      <t xml:space="preserve">
</t>
    </r>
  </si>
  <si>
    <r>
      <t>Ange i siffror cisternstorlek i ton</t>
    </r>
    <r>
      <rPr>
        <sz val="10"/>
        <color rgb="FFC00000"/>
        <rFont val="Corbel"/>
        <family val="2"/>
      </rPr>
      <t xml:space="preserve">
</t>
    </r>
  </si>
  <si>
    <t>Här anges vilka som ingår i upphandlingen. Det är alltså möjligt för flera beställare att samordna sina upphandlingar för bränselepellets och på så sätt kunna få en och samma leverantör.</t>
  </si>
  <si>
    <t>Beställare</t>
  </si>
  <si>
    <t>Nedan framgår instruktioner för ifyllnad av 
Bilaga 2.3 - Anläggningsförteckning</t>
  </si>
  <si>
    <t>Ange i procent hur stor andel av träråvaran ska vara certifierad skogsråvara enligt FSC eller PEFC, dock minst 50%.</t>
  </si>
  <si>
    <t xml:space="preserve">Upphandlingar i DISet är kravställda enligt senaste utgåvan av standarden: 
• ISO 17225-2:2021, klass A1 för fastighetsuppvärmning
</t>
  </si>
  <si>
    <r>
      <t xml:space="preserve">Ange om krav på leveranstid avviker från urspungskravet (inom 5 dagar). </t>
    </r>
    <r>
      <rPr>
        <sz val="10"/>
        <color rgb="FFFF0000"/>
        <rFont val="Corbel"/>
        <family val="2"/>
      </rPr>
      <t>Observera att ändring av detta krav kan påverka både leverantörernas möjlighet att lämna anbud och pris</t>
    </r>
    <r>
      <rPr>
        <sz val="10"/>
        <rFont val="Corbel"/>
        <family val="2"/>
      </rPr>
      <t>.</t>
    </r>
  </si>
  <si>
    <r>
      <t xml:space="preserve">Ange om krav finns på specifik leveransdag genom att ange den veckodag leveransen ska ske. </t>
    </r>
    <r>
      <rPr>
        <sz val="10"/>
        <color rgb="FFFF0000"/>
        <rFont val="Corbel"/>
        <family val="2"/>
      </rPr>
      <t>Observera att krav på specifik leveransdag kan påverka både leverantörernas möjlighet att lämna anbud och pris.</t>
    </r>
  </si>
  <si>
    <r>
      <t xml:space="preserve">Ange om krav på specifik leveranstid finns genom att ange det tidsspann då leverans ska ske. </t>
    </r>
    <r>
      <rPr>
        <sz val="10"/>
        <color rgb="FFFF0000"/>
        <rFont val="Corbel"/>
        <family val="2"/>
      </rPr>
      <t>Observera att krav på specifik tid för leverans kan påverka både leverantörernas möjlighet att lämna anbud och pris.</t>
    </r>
  </si>
  <si>
    <t xml:space="preserve">Nedan anges om det finns krav på pelletsstorlek 
(6 mm eller 8 mm) </t>
  </si>
  <si>
    <r>
      <rPr>
        <sz val="10"/>
        <rFont val="Corbel"/>
        <family val="2"/>
      </rPr>
      <t>Markera nedan med ett X om snabbleverans ska kunna tillämpas vid behov.</t>
    </r>
    <r>
      <rPr>
        <sz val="10"/>
        <color rgb="FFFF0000"/>
        <rFont val="Corbel"/>
        <family val="2"/>
      </rPr>
      <t xml:space="preserve"> </t>
    </r>
    <r>
      <rPr>
        <sz val="10"/>
        <color theme="4" tint="-0.249977111117893"/>
        <rFont val="Corbel"/>
        <family val="2"/>
      </rPr>
      <t xml:space="preserve">(Kostnaden per snabbleverans redovisas i dokumentet Orginalanbud) </t>
    </r>
    <r>
      <rPr>
        <sz val="10"/>
        <color rgb="FFC00000"/>
        <rFont val="Corbel"/>
        <family val="2"/>
      </rPr>
      <t xml:space="preserve">
</t>
    </r>
  </si>
  <si>
    <t xml:space="preserve">Snabbleverans </t>
  </si>
  <si>
    <r>
      <rPr>
        <b/>
        <sz val="22"/>
        <rFont val="Corbel"/>
        <family val="2"/>
      </rPr>
      <t>Beställarens specifika krav</t>
    </r>
    <r>
      <rPr>
        <b/>
        <sz val="10"/>
        <rFont val="Corbel"/>
        <family val="2"/>
      </rPr>
      <t xml:space="preserve">
Dessa krav är obligatoriska och ingår i anbudsgivarens pris/ton (inkl frakt och förutsättningar som framgår av upphandlingsdokumenten)</t>
    </r>
  </si>
  <si>
    <t>Specificera:</t>
  </si>
  <si>
    <r>
      <rPr>
        <b/>
        <sz val="10"/>
        <rFont val="Corbel"/>
        <family val="2"/>
      </rPr>
      <t>Krav: 3.2.1 Kundtjänst</t>
    </r>
    <r>
      <rPr>
        <sz val="10"/>
        <rFont val="Corbel"/>
        <family val="2"/>
      </rPr>
      <t xml:space="preserve">
Anbudsgivaren ska ha en kundtjänst som minst ska vara öppen och tillgänglig helgfria vardagar mellan klockan 09:00-16:00. Kundjänsten ska ta emot beställningar via telefon enligt ordinarie samtalstaxa (Sverigesamtal), via e-post och e-handelssystem om beställaren önskar.</t>
    </r>
  </si>
  <si>
    <r>
      <rPr>
        <b/>
        <sz val="10"/>
        <rFont val="Corbel"/>
        <family val="2"/>
      </rPr>
      <t>3.2.2 Orderbekräftelse</t>
    </r>
    <r>
      <rPr>
        <sz val="10"/>
        <rFont val="Corbel"/>
        <family val="2"/>
      </rPr>
      <t xml:space="preserve">
Anbudsgivaren ska bekräfta beställningar via e-post, oavsett beställningssätt. Bekräftelsen ska skickas inom en (1) arbetsdag från beställningstillfället. Observera att orderbekräftelsen ska skickas innan leveransen sker.</t>
    </r>
  </si>
  <si>
    <r>
      <rPr>
        <b/>
        <sz val="10"/>
        <color theme="1"/>
        <rFont val="Corbel"/>
        <family val="2"/>
      </rPr>
      <t>Minimikrav: 3.4.1 Leveranstid</t>
    </r>
    <r>
      <rPr>
        <sz val="10"/>
        <color theme="1"/>
        <rFont val="Corbel"/>
        <family val="2"/>
      </rPr>
      <t xml:space="preserve">
Leverans ska ske senast fem (5) dagar efter lagd beställning. Beställningsdag räknas som dag noll (0).</t>
    </r>
  </si>
  <si>
    <r>
      <rPr>
        <b/>
        <sz val="10"/>
        <color theme="1"/>
        <rFont val="Corbel"/>
        <family val="2"/>
      </rPr>
      <t>Krav: 3.6.2 Specifik leveransdag</t>
    </r>
    <r>
      <rPr>
        <sz val="10"/>
        <color theme="1"/>
        <rFont val="Corbel"/>
        <family val="2"/>
      </rPr>
      <t xml:space="preserve">
Anbudsgivaren ska leverera bränslepellets till anläggningen på en specifik dag.</t>
    </r>
  </si>
  <si>
    <r>
      <rPr>
        <b/>
        <sz val="10"/>
        <color theme="1"/>
        <rFont val="Corbel"/>
        <family val="2"/>
      </rPr>
      <t>Krav: 3.6.3 Leverans inom vissa tider</t>
    </r>
    <r>
      <rPr>
        <sz val="10"/>
        <color theme="1"/>
        <rFont val="Corbel"/>
        <family val="2"/>
      </rPr>
      <t xml:space="preserve">
Anbudsgivaren ska leverera Bränsleppellets mellan XX-XX.</t>
    </r>
  </si>
  <si>
    <r>
      <rPr>
        <b/>
        <sz val="10"/>
        <color theme="1"/>
        <rFont val="Corbel"/>
        <family val="2"/>
      </rPr>
      <t>Krav: 3.6.6 Certifierad skogsråvara</t>
    </r>
    <r>
      <rPr>
        <sz val="10"/>
        <color theme="1"/>
        <rFont val="Corbel"/>
        <family val="2"/>
      </rPr>
      <t xml:space="preserve">
Minst 50% eller mer ska vara certifierad träråvaran som hållbart skogsbruk enligt FSC eller PEFC system. Vid kravställande av certifierad skogsråvara kan Adda/betällaren komma att beägar in bevis som styrker att kravet uppfylls. Detta kan ske under anbudsutvärderingen och under hela kontraktstiden.</t>
    </r>
  </si>
  <si>
    <r>
      <rPr>
        <b/>
        <sz val="10"/>
        <color theme="1"/>
        <rFont val="Corbel"/>
        <family val="2"/>
      </rPr>
      <t xml:space="preserve">Krav: 3.6.9  Pelletsstorlek </t>
    </r>
    <r>
      <rPr>
        <sz val="10"/>
        <color theme="1"/>
        <rFont val="Corbel"/>
        <family val="2"/>
      </rPr>
      <t xml:space="preserve">
Anbudsgivaren ska leverera bränslepellets med en specifik storlek, 6 eller 8 mm.</t>
    </r>
  </si>
  <si>
    <r>
      <rPr>
        <b/>
        <sz val="10"/>
        <color theme="1"/>
        <rFont val="Corbel"/>
        <family val="2"/>
      </rPr>
      <t>Krav 3.7 Snabbleverans</t>
    </r>
    <r>
      <rPr>
        <sz val="10"/>
        <color theme="1"/>
        <rFont val="Corbel"/>
        <family val="2"/>
      </rPr>
      <t xml:space="preserve">
Anbudsgivaren ska kunna leverera Bränslepellets senaste dagen efter lagd beställning mot en redovisad kostnad. Kostnaden per snabbleverans ska vara fast under hela kontraktsperioden.</t>
    </r>
  </si>
  <si>
    <r>
      <rPr>
        <b/>
        <sz val="10"/>
        <color theme="1"/>
        <rFont val="Corbel"/>
        <family val="2"/>
      </rPr>
      <t>Krav: 3.5.1 Euro 5</t>
    </r>
    <r>
      <rPr>
        <sz val="10"/>
        <color theme="1"/>
        <rFont val="Corbel"/>
        <family val="2"/>
      </rPr>
      <t xml:space="preserve">
Leveranser av bränslepellets ska utföras med fordon som lägst uppfyller Euro klass III, järnväg och båt anses motsvarande.</t>
    </r>
  </si>
  <si>
    <t>Kolumnerna I till och med Q:</t>
  </si>
  <si>
    <t>Det finns krav som är frivilliga för beställaren att tillämpa.
De krav betällaren vill tillämpa är att beakta som obligatoriska för anbudsgivaren. Läs även kommentar nedanför kolumntrubrik för mer information om respektive krav.</t>
  </si>
  <si>
    <t>Kolumn R:</t>
  </si>
  <si>
    <t>Kolumn S:</t>
  </si>
  <si>
    <t>Kolumn T:</t>
  </si>
  <si>
    <t>På Flik 3 kan beställaren ange krav som saknas i "Flik 2. Anläggningar och krav".</t>
  </si>
  <si>
    <t>Instruktion för Flik 3. Beställare specifika krav</t>
  </si>
  <si>
    <t>Celler som är gråfärgade är förbestämda och kan inte ändras.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</si>
</sst>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r&quot;_-;\-* #,##0.00\ &quot;kr&quot;_-;_-* &quot;-&quot;??\ &quot;kr&quot;_-;_-@_-"/>
    <numFmt numFmtId="164" formatCode="######\-####"/>
    <numFmt numFmtId="165" formatCode="0.0%"/>
    <numFmt numFmtId="166" formatCode="0.0000"/>
    <numFmt numFmtId="167" formatCode="###0.00;###0.00"/>
    <numFmt numFmtId="168" formatCode="###0;###0"/>
    <numFmt numFmtId="169" formatCode="#,##0;#,##0"/>
    <numFmt numFmtId="170" formatCode="#,##0\ &quot;kr&quot;;[Red]#,##0\ &quot;kr&quot;"/>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4"/>
      <color rgb="FF000000"/>
      <name val="Calibri"/>
      <family val="2"/>
    </font>
    <font>
      <sz val="11"/>
      <name val="Calibri"/>
      <family val="2"/>
      <scheme val="minor"/>
    </font>
    <font>
      <sz val="12"/>
      <name val="Calibri"/>
      <family val="2"/>
    </font>
    <font>
      <sz val="11"/>
      <name val="Calibri"/>
      <family val="2"/>
    </font>
    <font>
      <sz val="9"/>
      <color indexed="8"/>
      <name val="Arial"/>
      <family val="1"/>
      <charset val="204"/>
    </font>
    <font>
      <b/>
      <sz val="9"/>
      <color indexed="8"/>
      <name val="Arial"/>
      <family val="1"/>
      <charset val="204"/>
    </font>
    <font>
      <sz val="10"/>
      <name val="Times New Roman"/>
      <family val="1"/>
      <charset val="204"/>
    </font>
    <font>
      <sz val="9"/>
      <color indexed="8"/>
      <name val="Arial"/>
      <family val="2"/>
    </font>
    <font>
      <b/>
      <sz val="16"/>
      <name val="Corbel"/>
      <family val="2"/>
    </font>
    <font>
      <sz val="11"/>
      <color theme="1"/>
      <name val="Corbel"/>
      <family val="2"/>
    </font>
    <font>
      <b/>
      <sz val="10"/>
      <name val="Corbel"/>
      <family val="2"/>
    </font>
    <font>
      <b/>
      <sz val="11"/>
      <color rgb="FF000000"/>
      <name val="Corbel"/>
      <family val="2"/>
    </font>
    <font>
      <b/>
      <sz val="12"/>
      <name val="Corbel"/>
      <family val="2"/>
    </font>
    <font>
      <sz val="11"/>
      <name val="Corbel"/>
      <family val="2"/>
    </font>
    <font>
      <b/>
      <sz val="11"/>
      <color theme="1"/>
      <name val="Corbel"/>
      <family val="2"/>
    </font>
    <font>
      <b/>
      <sz val="11"/>
      <name val="Corbel"/>
      <family val="2"/>
    </font>
    <font>
      <sz val="11"/>
      <color rgb="FF000000"/>
      <name val="Corbel"/>
      <family val="2"/>
    </font>
    <font>
      <b/>
      <sz val="12"/>
      <color rgb="FF000000"/>
      <name val="Corbel"/>
      <family val="2"/>
    </font>
    <font>
      <sz val="12"/>
      <color rgb="FF000000"/>
      <name val="Corbel"/>
      <family val="2"/>
    </font>
    <font>
      <u/>
      <sz val="16"/>
      <color rgb="FF000000"/>
      <name val="Corbel"/>
      <family val="2"/>
    </font>
    <font>
      <b/>
      <sz val="14"/>
      <name val="Corbel"/>
      <family val="2"/>
    </font>
    <font>
      <sz val="8"/>
      <name val="Corbel"/>
      <family val="2"/>
    </font>
    <font>
      <sz val="10"/>
      <color theme="1"/>
      <name val="Corbel"/>
      <family val="2"/>
    </font>
    <font>
      <sz val="10"/>
      <name val="Corbel"/>
      <family val="2"/>
    </font>
    <font>
      <sz val="10"/>
      <color rgb="FFC00000"/>
      <name val="Corbel"/>
      <family val="2"/>
    </font>
    <font>
      <sz val="11"/>
      <color rgb="FFC00000"/>
      <name val="Corbel"/>
      <family val="2"/>
    </font>
    <font>
      <sz val="11"/>
      <color rgb="FFEB5C2E"/>
      <name val="Corbel"/>
      <family val="2"/>
    </font>
    <font>
      <sz val="10"/>
      <color rgb="FFFF0000"/>
      <name val="Corbel"/>
      <family val="2"/>
    </font>
    <font>
      <sz val="10"/>
      <color theme="4" tint="-0.249977111117893"/>
      <name val="Corbel"/>
      <family val="2"/>
    </font>
    <font>
      <b/>
      <sz val="22"/>
      <name val="Corbel"/>
      <family val="2"/>
    </font>
    <font>
      <b/>
      <sz val="10"/>
      <color theme="1"/>
      <name val="Corbel"/>
      <family val="2"/>
    </font>
  </fonts>
  <fills count="2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1F1F1"/>
        <bgColor indexed="64"/>
      </patternFill>
    </fill>
    <fill>
      <patternFill patternType="solid">
        <fgColor rgb="FFCCCCCC"/>
        <bgColor indexed="64"/>
      </patternFill>
    </fill>
    <fill>
      <gradientFill degree="90">
        <stop position="0">
          <color theme="0"/>
        </stop>
        <stop position="1">
          <color rgb="FFF5A177"/>
        </stop>
      </gradientFill>
    </fill>
    <fill>
      <gradientFill degree="270">
        <stop position="0">
          <color rgb="FFFFFFFF"/>
        </stop>
        <stop position="1">
          <color rgb="FF878783"/>
        </stop>
      </gradientFill>
    </fill>
    <fill>
      <gradientFill degree="45">
        <stop position="0">
          <color rgb="FFEDECE8"/>
        </stop>
        <stop position="1">
          <color rgb="FFFFFFFF"/>
        </stop>
      </gradientFill>
    </fill>
    <fill>
      <gradientFill degree="270">
        <stop position="0">
          <color theme="0"/>
        </stop>
        <stop position="1">
          <color rgb="FFF5A177"/>
        </stop>
      </gradientFill>
    </fill>
    <fill>
      <gradientFill degree="270">
        <stop position="0">
          <color rgb="FFEDECE8"/>
        </stop>
        <stop position="1">
          <color rgb="FFD4D3CD"/>
        </stop>
      </gradientFill>
    </fill>
    <fill>
      <patternFill patternType="solid">
        <fgColor rgb="FFEDECE8"/>
        <bgColor auto="1"/>
      </patternFill>
    </fill>
    <fill>
      <patternFill patternType="solid">
        <fgColor rgb="FFEDECE8"/>
        <bgColor indexed="64"/>
      </patternFill>
    </fill>
    <fill>
      <gradientFill degree="270">
        <stop position="0">
          <color rgb="FFEB5C2E"/>
        </stop>
        <stop position="1">
          <color rgb="FFD4D3CD"/>
        </stop>
      </gradientFill>
    </fill>
    <fill>
      <gradientFill degree="90">
        <stop position="0">
          <color rgb="FFEB5C2E"/>
        </stop>
        <stop position="1">
          <color rgb="FFD4D3CD"/>
        </stop>
      </gradientFill>
    </fill>
    <fill>
      <gradientFill degree="270">
        <stop position="0">
          <color theme="0"/>
        </stop>
        <stop position="1">
          <color rgb="FFDCCFE4"/>
        </stop>
      </gradientFill>
    </fill>
    <fill>
      <gradientFill degree="270">
        <stop position="0">
          <color theme="0"/>
        </stop>
        <stop position="1">
          <color rgb="FFFACCB1"/>
        </stop>
      </gradientFill>
    </fill>
    <fill>
      <gradientFill degree="270">
        <stop position="0">
          <color theme="0"/>
        </stop>
        <stop position="1">
          <color rgb="FFD4D3CD"/>
        </stop>
      </gradientFill>
    </fill>
    <fill>
      <gradientFill degree="270">
        <stop position="0">
          <color rgb="FFDCCFE4"/>
        </stop>
        <stop position="1">
          <color rgb="FFDCCFE4"/>
        </stop>
      </gradientFill>
    </fill>
    <fill>
      <patternFill patternType="solid">
        <fgColor rgb="FFFACCB1"/>
        <bgColor auto="1"/>
      </patternFill>
    </fill>
    <fill>
      <gradientFill degree="270">
        <stop position="0">
          <color rgb="FFDCCFE4"/>
        </stop>
        <stop position="1">
          <color rgb="FFAF5A91"/>
        </stop>
      </gradientFill>
    </fill>
    <fill>
      <patternFill patternType="solid">
        <fgColor rgb="FFDCCFE4"/>
        <bgColor indexed="64"/>
      </patternFill>
    </fill>
  </fills>
  <borders count="33">
    <border>
      <left/>
      <right/>
      <top/>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rgb="FF000000"/>
      </left>
      <right/>
      <top style="thin">
        <color rgb="FF000000"/>
      </top>
      <bottom style="thin">
        <color rgb="FFCCCCCC"/>
      </bottom>
      <diagonal/>
    </border>
    <border>
      <left/>
      <right/>
      <top style="thin">
        <color rgb="FF000000"/>
      </top>
      <bottom style="thin">
        <color rgb="FFCCCCCC"/>
      </bottom>
      <diagonal/>
    </border>
    <border>
      <left/>
      <right style="thin">
        <color rgb="FF000000"/>
      </right>
      <top style="thin">
        <color rgb="FF000000"/>
      </top>
      <bottom style="thin">
        <color rgb="FFCCCCCC"/>
      </bottom>
      <diagonal/>
    </border>
    <border>
      <left style="thin">
        <color rgb="FF000000"/>
      </left>
      <right/>
      <top style="thin">
        <color rgb="FFCCCCCC"/>
      </top>
      <bottom style="thin">
        <color rgb="FFF1F1F1"/>
      </bottom>
      <diagonal/>
    </border>
    <border>
      <left/>
      <right/>
      <top style="thin">
        <color rgb="FFCCCCCC"/>
      </top>
      <bottom style="thin">
        <color rgb="FFF1F1F1"/>
      </bottom>
      <diagonal/>
    </border>
    <border>
      <left/>
      <right style="thin">
        <color rgb="FF000000"/>
      </right>
      <top style="thin">
        <color rgb="FFCCCCCC"/>
      </top>
      <bottom style="thin">
        <color rgb="FFF1F1F1"/>
      </bottom>
      <diagonal/>
    </border>
    <border>
      <left style="thin">
        <color rgb="FF000000"/>
      </left>
      <right/>
      <top style="thin">
        <color rgb="FFF1F1F1"/>
      </top>
      <bottom style="thin">
        <color rgb="FFF1F1F1"/>
      </bottom>
      <diagonal/>
    </border>
    <border>
      <left/>
      <right/>
      <top style="thin">
        <color rgb="FFF1F1F1"/>
      </top>
      <bottom style="thin">
        <color rgb="FFF1F1F1"/>
      </bottom>
      <diagonal/>
    </border>
    <border>
      <left/>
      <right style="thin">
        <color rgb="FF000000"/>
      </right>
      <top style="thin">
        <color rgb="FFF1F1F1"/>
      </top>
      <bottom style="thin">
        <color rgb="FFF1F1F1"/>
      </bottom>
      <diagonal/>
    </border>
    <border>
      <left style="thin">
        <color rgb="FF000000"/>
      </left>
      <right/>
      <top style="thin">
        <color rgb="FFF1F1F1"/>
      </top>
      <bottom style="thin">
        <color rgb="FFFFFFFF"/>
      </bottom>
      <diagonal/>
    </border>
    <border>
      <left style="thin">
        <color rgb="FF000000"/>
      </left>
      <right/>
      <top style="thin">
        <color rgb="FFFFFFFF"/>
      </top>
      <bottom style="thin">
        <color rgb="FFFFFFFF"/>
      </bottom>
      <diagonal/>
    </border>
    <border>
      <left style="thin">
        <color rgb="FF000000"/>
      </left>
      <right/>
      <top style="thin">
        <color rgb="FFFFFFFF"/>
      </top>
      <bottom style="thin">
        <color rgb="FF000000"/>
      </bottom>
      <diagonal/>
    </border>
    <border>
      <left/>
      <right/>
      <top style="thin">
        <color rgb="FFF1F1F1"/>
      </top>
      <bottom style="thin">
        <color rgb="FF000000"/>
      </bottom>
      <diagonal/>
    </border>
    <border>
      <left/>
      <right style="thin">
        <color rgb="FF000000"/>
      </right>
      <top style="thin">
        <color rgb="FFF1F1F1"/>
      </top>
      <bottom style="thin">
        <color rgb="FF000000"/>
      </bottom>
      <diagonal/>
    </border>
    <border>
      <left style="thin">
        <color rgb="FF000000"/>
      </left>
      <right/>
      <top/>
      <bottom/>
      <diagonal/>
    </border>
    <border>
      <left/>
      <right/>
      <top style="thin">
        <color rgb="FFDCCFE4"/>
      </top>
      <bottom/>
      <diagonal/>
    </border>
    <border>
      <left/>
      <right style="thin">
        <color theme="0"/>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style="thin">
        <color theme="0"/>
      </bottom>
      <diagonal/>
    </border>
    <border>
      <left style="medium">
        <color rgb="FFEDECE8"/>
      </left>
      <right style="medium">
        <color rgb="FFEDECE8"/>
      </right>
      <top style="medium">
        <color rgb="FFEDECE8"/>
      </top>
      <bottom style="medium">
        <color rgb="FFEDECE8"/>
      </bottom>
      <diagonal/>
    </border>
    <border>
      <left style="thick">
        <color rgb="FFEDECE8"/>
      </left>
      <right style="thick">
        <color rgb="FFEDECE8"/>
      </right>
      <top style="thick">
        <color rgb="FFEDECE8"/>
      </top>
      <bottom style="thick">
        <color rgb="FFEDECE8"/>
      </bottom>
      <diagonal/>
    </border>
    <border>
      <left style="thick">
        <color rgb="FFEDECE8"/>
      </left>
      <right/>
      <top/>
      <bottom style="thick">
        <color rgb="FFEDECE8"/>
      </bottom>
      <diagonal/>
    </border>
    <border>
      <left style="thick">
        <color rgb="FFEDECE8"/>
      </left>
      <right/>
      <top/>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17">
    <xf numFmtId="0" fontId="0" fillId="0" borderId="0" xfId="0"/>
    <xf numFmtId="0" fontId="3" fillId="0" borderId="0" xfId="0" applyFont="1"/>
    <xf numFmtId="0" fontId="0" fillId="0" borderId="2" xfId="0" applyBorder="1"/>
    <xf numFmtId="0" fontId="0" fillId="0" borderId="0" xfId="0" applyAlignment="1">
      <alignment horizontal="left" wrapText="1"/>
    </xf>
    <xf numFmtId="0" fontId="2" fillId="0" borderId="0" xfId="0" applyFont="1"/>
    <xf numFmtId="0" fontId="0" fillId="0" borderId="0" xfId="0" applyAlignment="1">
      <alignment horizontal="left" vertical="top" wrapText="1"/>
    </xf>
    <xf numFmtId="3" fontId="0" fillId="0" borderId="0" xfId="0" applyNumberFormat="1"/>
    <xf numFmtId="166" fontId="0" fillId="0" borderId="0" xfId="0" applyNumberFormat="1"/>
    <xf numFmtId="0" fontId="2" fillId="0" borderId="0" xfId="0" applyFont="1" applyAlignment="1">
      <alignment horizontal="left" wrapText="1"/>
    </xf>
    <xf numFmtId="0" fontId="0" fillId="2" borderId="0" xfId="0" applyFill="1"/>
    <xf numFmtId="0" fontId="0" fillId="0" borderId="0" xfId="0" quotePrefix="1"/>
    <xf numFmtId="0" fontId="4" fillId="0" borderId="0" xfId="0" applyFont="1" applyAlignment="1">
      <alignment horizontal="left" vertical="center" wrapText="1"/>
    </xf>
    <xf numFmtId="49" fontId="5" fillId="0" borderId="0" xfId="0" applyNumberFormat="1" applyFont="1" applyAlignment="1">
      <alignment vertical="top"/>
    </xf>
    <xf numFmtId="166" fontId="5" fillId="0" borderId="0" xfId="0" applyNumberFormat="1" applyFont="1" applyAlignment="1">
      <alignment vertical="top"/>
    </xf>
    <xf numFmtId="0" fontId="6" fillId="0" borderId="0" xfId="0" applyFont="1" applyAlignment="1">
      <alignment vertical="top" wrapText="1"/>
    </xf>
    <xf numFmtId="165" fontId="0" fillId="0" borderId="0" xfId="0" applyNumberFormat="1"/>
    <xf numFmtId="0" fontId="2" fillId="0" borderId="0" xfId="0" quotePrefix="1" applyFont="1"/>
    <xf numFmtId="0" fontId="7" fillId="0" borderId="0" xfId="0" applyFont="1" applyAlignment="1">
      <alignment vertical="top" wrapText="1"/>
    </xf>
    <xf numFmtId="0" fontId="5" fillId="0" borderId="0" xfId="0" applyFont="1" applyAlignment="1">
      <alignment vertical="top" wrapText="1"/>
    </xf>
    <xf numFmtId="166" fontId="5" fillId="0" borderId="0" xfId="0" applyNumberFormat="1" applyFont="1" applyAlignment="1">
      <alignment horizontal="right" vertical="top"/>
    </xf>
    <xf numFmtId="49" fontId="0" fillId="0" borderId="0" xfId="0" applyNumberFormat="1"/>
    <xf numFmtId="49" fontId="0" fillId="0" borderId="0" xfId="0" applyNumberFormat="1" applyAlignment="1">
      <alignment horizontal="left" wrapText="1"/>
    </xf>
    <xf numFmtId="0" fontId="8" fillId="3" borderId="0" xfId="0" applyFont="1" applyFill="1" applyAlignment="1">
      <alignment horizontal="left" vertical="top" wrapText="1"/>
    </xf>
    <xf numFmtId="0" fontId="10"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7" xfId="0" applyFont="1" applyFill="1" applyBorder="1" applyAlignment="1">
      <alignment horizontal="center" vertical="top" wrapText="1"/>
    </xf>
    <xf numFmtId="0" fontId="8" fillId="5" borderId="8" xfId="0" applyFont="1" applyFill="1" applyBorder="1" applyAlignment="1">
      <alignment horizontal="center" vertical="top" wrapText="1"/>
    </xf>
    <xf numFmtId="0" fontId="8" fillId="5" borderId="0" xfId="0" applyFont="1" applyFill="1" applyAlignment="1">
      <alignment horizontal="center" vertical="top" wrapText="1"/>
    </xf>
    <xf numFmtId="0" fontId="8" fillId="4" borderId="9" xfId="0" applyFont="1" applyFill="1" applyBorder="1" applyAlignment="1">
      <alignment horizontal="left" vertical="top" wrapText="1"/>
    </xf>
    <xf numFmtId="168" fontId="11" fillId="4" borderId="10" xfId="0" applyNumberFormat="1" applyFont="1" applyFill="1" applyBorder="1" applyAlignment="1">
      <alignment horizontal="left" vertical="top" wrapText="1"/>
    </xf>
    <xf numFmtId="167" fontId="11" fillId="4" borderId="10" xfId="0" applyNumberFormat="1" applyFont="1" applyFill="1" applyBorder="1" applyAlignment="1">
      <alignment horizontal="center" vertical="top" wrapText="1"/>
    </xf>
    <xf numFmtId="167" fontId="8" fillId="4" borderId="10" xfId="0" applyNumberFormat="1" applyFont="1" applyFill="1" applyBorder="1" applyAlignment="1">
      <alignment horizontal="center" vertical="top" wrapText="1"/>
    </xf>
    <xf numFmtId="167" fontId="11" fillId="4" borderId="10" xfId="0" applyNumberFormat="1" applyFont="1" applyFill="1" applyBorder="1" applyAlignment="1">
      <alignment horizontal="left" vertical="top" wrapText="1"/>
    </xf>
    <xf numFmtId="167" fontId="11" fillId="4" borderId="11" xfId="0" applyNumberFormat="1" applyFont="1" applyFill="1" applyBorder="1" applyAlignment="1">
      <alignment horizontal="center" vertical="top" wrapText="1"/>
    </xf>
    <xf numFmtId="169" fontId="0" fillId="0" borderId="0" xfId="0" applyNumberFormat="1"/>
    <xf numFmtId="167" fontId="11" fillId="4" borderId="11" xfId="0" applyNumberFormat="1" applyFont="1" applyFill="1" applyBorder="1" applyAlignment="1">
      <alignment horizontal="left" vertical="top" wrapText="1"/>
    </xf>
    <xf numFmtId="167" fontId="0" fillId="0" borderId="0" xfId="0" applyNumberFormat="1"/>
    <xf numFmtId="0" fontId="8" fillId="3" borderId="12" xfId="0" applyFont="1" applyFill="1" applyBorder="1" applyAlignment="1">
      <alignment horizontal="left" vertical="top" wrapText="1"/>
    </xf>
    <xf numFmtId="168" fontId="11" fillId="3" borderId="10" xfId="0" applyNumberFormat="1" applyFont="1" applyFill="1" applyBorder="1" applyAlignment="1">
      <alignment horizontal="left" vertical="top" wrapText="1"/>
    </xf>
    <xf numFmtId="167" fontId="11" fillId="3" borderId="10" xfId="0" applyNumberFormat="1" applyFont="1" applyFill="1" applyBorder="1" applyAlignment="1">
      <alignment horizontal="left" vertical="top" wrapText="1" indent="1"/>
    </xf>
    <xf numFmtId="167" fontId="11" fillId="3" borderId="10" xfId="0" applyNumberFormat="1" applyFont="1" applyFill="1" applyBorder="1" applyAlignment="1">
      <alignment horizontal="left" vertical="top" wrapText="1"/>
    </xf>
    <xf numFmtId="167" fontId="11" fillId="3" borderId="11" xfId="0" applyNumberFormat="1" applyFont="1" applyFill="1" applyBorder="1" applyAlignment="1">
      <alignment horizontal="left" vertical="top" wrapText="1"/>
    </xf>
    <xf numFmtId="169" fontId="0" fillId="3" borderId="0" xfId="0" applyNumberFormat="1" applyFill="1"/>
    <xf numFmtId="0" fontId="8" fillId="3" borderId="13" xfId="0" applyFont="1" applyFill="1" applyBorder="1" applyAlignment="1">
      <alignment horizontal="left" vertical="top" wrapText="1"/>
    </xf>
    <xf numFmtId="167" fontId="11" fillId="3" borderId="10" xfId="0" applyNumberFormat="1" applyFont="1" applyFill="1" applyBorder="1" applyAlignment="1">
      <alignment horizontal="center" vertical="top" wrapText="1"/>
    </xf>
    <xf numFmtId="0" fontId="8" fillId="3" borderId="14" xfId="0" applyFont="1" applyFill="1" applyBorder="1" applyAlignment="1">
      <alignment horizontal="left" vertical="top" wrapText="1"/>
    </xf>
    <xf numFmtId="168" fontId="11" fillId="3" borderId="15" xfId="0" applyNumberFormat="1" applyFont="1" applyFill="1" applyBorder="1" applyAlignment="1">
      <alignment horizontal="left" vertical="top" wrapText="1"/>
    </xf>
    <xf numFmtId="167" fontId="11" fillId="3" borderId="15" xfId="0" applyNumberFormat="1" applyFont="1" applyFill="1" applyBorder="1" applyAlignment="1">
      <alignment horizontal="center" vertical="top" wrapText="1"/>
    </xf>
    <xf numFmtId="167" fontId="11" fillId="3" borderId="15" xfId="0" applyNumberFormat="1" applyFont="1" applyFill="1" applyBorder="1" applyAlignment="1">
      <alignment horizontal="left" vertical="top" wrapText="1"/>
    </xf>
    <xf numFmtId="167" fontId="11" fillId="3" borderId="16" xfId="0" applyNumberFormat="1" applyFont="1" applyFill="1" applyBorder="1" applyAlignment="1">
      <alignment horizontal="left" vertical="top" wrapText="1"/>
    </xf>
    <xf numFmtId="0" fontId="8" fillId="3" borderId="17" xfId="0" applyFont="1" applyFill="1" applyBorder="1" applyAlignment="1">
      <alignment horizontal="left" vertical="top" wrapText="1"/>
    </xf>
    <xf numFmtId="0" fontId="0" fillId="0" borderId="0" xfId="0" applyAlignment="1">
      <alignment vertical="center"/>
    </xf>
    <xf numFmtId="0" fontId="13" fillId="0" borderId="0" xfId="0" applyFont="1"/>
    <xf numFmtId="0" fontId="16" fillId="13" borderId="26" xfId="0" applyFont="1" applyFill="1" applyBorder="1" applyAlignment="1">
      <alignment horizontal="center" vertical="center" wrapText="1"/>
    </xf>
    <xf numFmtId="0" fontId="17" fillId="16" borderId="22" xfId="0" applyFont="1" applyFill="1" applyBorder="1" applyAlignment="1" applyProtection="1">
      <alignment horizontal="center" vertical="center" wrapText="1"/>
      <protection locked="0"/>
    </xf>
    <xf numFmtId="170" fontId="16" fillId="14" borderId="27" xfId="1" applyNumberFormat="1" applyFont="1" applyFill="1" applyBorder="1" applyAlignment="1" applyProtection="1">
      <alignment horizontal="center" vertical="center" wrapText="1"/>
    </xf>
    <xf numFmtId="0" fontId="13" fillId="0" borderId="0" xfId="0" applyFont="1" applyAlignment="1">
      <alignment wrapText="1"/>
    </xf>
    <xf numFmtId="0" fontId="20" fillId="0" borderId="0" xfId="0" applyFont="1" applyAlignment="1">
      <alignment horizontal="right" vertical="top" wrapText="1"/>
    </xf>
    <xf numFmtId="0" fontId="20" fillId="0" borderId="0" xfId="0" applyFont="1" applyAlignment="1">
      <alignment horizontal="right" vertical="top"/>
    </xf>
    <xf numFmtId="0" fontId="21" fillId="12" borderId="0" xfId="0" applyFont="1" applyFill="1" applyAlignment="1">
      <alignment horizontal="left" vertical="top" wrapText="1"/>
    </xf>
    <xf numFmtId="0" fontId="20" fillId="12" borderId="0" xfId="0" applyFont="1" applyFill="1" applyAlignment="1">
      <alignment horizontal="right" vertical="top"/>
    </xf>
    <xf numFmtId="0" fontId="20" fillId="0" borderId="24" xfId="0" applyFont="1" applyBorder="1" applyAlignment="1">
      <alignment horizontal="right" vertical="top"/>
    </xf>
    <xf numFmtId="0" fontId="23" fillId="12" borderId="0" xfId="0" applyFont="1" applyFill="1" applyAlignment="1">
      <alignment horizontal="right" vertical="top" wrapText="1"/>
    </xf>
    <xf numFmtId="0" fontId="22" fillId="18" borderId="1" xfId="0" applyFont="1" applyFill="1" applyBorder="1" applyAlignment="1">
      <alignment horizontal="right" vertical="center" wrapText="1"/>
    </xf>
    <xf numFmtId="164" fontId="22" fillId="18" borderId="1" xfId="0" applyNumberFormat="1" applyFont="1" applyFill="1" applyBorder="1" applyAlignment="1" applyProtection="1">
      <alignment horizontal="left" vertical="center" wrapText="1"/>
      <protection locked="0"/>
    </xf>
    <xf numFmtId="0" fontId="22" fillId="19" borderId="1" xfId="0" applyFont="1" applyFill="1" applyBorder="1" applyAlignment="1">
      <alignment horizontal="right" vertical="center" wrapText="1"/>
    </xf>
    <xf numFmtId="0" fontId="22" fillId="19" borderId="1" xfId="0" applyFont="1" applyFill="1" applyBorder="1" applyAlignment="1">
      <alignment horizontal="left" vertical="center" wrapText="1"/>
    </xf>
    <xf numFmtId="0" fontId="22" fillId="17" borderId="1" xfId="0" applyFont="1" applyFill="1" applyBorder="1" applyAlignment="1">
      <alignment horizontal="right" vertical="center" wrapText="1"/>
    </xf>
    <xf numFmtId="0" fontId="22" fillId="17" borderId="1" xfId="0" applyFont="1" applyFill="1" applyBorder="1" applyAlignment="1">
      <alignment horizontal="left" vertical="center" wrapText="1"/>
    </xf>
    <xf numFmtId="0" fontId="15" fillId="12" borderId="0" xfId="0" applyFont="1" applyFill="1" applyAlignment="1">
      <alignment horizontal="right" vertical="top" wrapText="1"/>
    </xf>
    <xf numFmtId="0" fontId="20" fillId="12" borderId="0" xfId="0" applyFont="1" applyFill="1" applyAlignment="1">
      <alignment horizontal="left" vertical="top" wrapText="1"/>
    </xf>
    <xf numFmtId="164" fontId="22" fillId="12" borderId="0" xfId="0" applyNumberFormat="1" applyFont="1" applyFill="1" applyAlignment="1" applyProtection="1">
      <alignment horizontal="left" vertical="top" wrapText="1"/>
      <protection locked="0"/>
    </xf>
    <xf numFmtId="0" fontId="20" fillId="0" borderId="0" xfId="0" applyFont="1" applyAlignment="1">
      <alignment horizontal="left" vertical="top" wrapText="1"/>
    </xf>
    <xf numFmtId="0" fontId="20" fillId="12" borderId="0" xfId="0" applyFont="1" applyFill="1" applyAlignment="1">
      <alignment horizontal="right" vertical="top" wrapText="1"/>
    </xf>
    <xf numFmtId="0" fontId="13" fillId="0" borderId="0" xfId="0" applyFont="1" applyAlignment="1">
      <alignment horizontal="left" vertical="top"/>
    </xf>
    <xf numFmtId="0" fontId="26" fillId="11" borderId="0" xfId="0" applyFont="1" applyFill="1" applyAlignment="1">
      <alignment horizontal="center" vertical="center" wrapText="1"/>
    </xf>
    <xf numFmtId="0" fontId="27" fillId="7" borderId="19" xfId="0" applyFont="1" applyFill="1" applyBorder="1" applyAlignment="1">
      <alignment horizontal="center" vertical="center" wrapText="1"/>
    </xf>
    <xf numFmtId="0" fontId="13" fillId="11" borderId="0" xfId="0" applyFont="1" applyFill="1" applyAlignment="1">
      <alignment horizontal="center" vertical="center"/>
    </xf>
    <xf numFmtId="0" fontId="13" fillId="0" borderId="0" xfId="0" applyFont="1" applyAlignment="1">
      <alignment horizontal="center" vertical="center"/>
    </xf>
    <xf numFmtId="0" fontId="16" fillId="7" borderId="19" xfId="0" applyFont="1" applyFill="1" applyBorder="1" applyAlignment="1">
      <alignment horizontal="center" vertical="center" wrapText="1"/>
    </xf>
    <xf numFmtId="0" fontId="19" fillId="15" borderId="19" xfId="0" applyFont="1" applyFill="1" applyBorder="1" applyAlignment="1" applyProtection="1">
      <alignment horizontal="center" vertical="center" wrapText="1"/>
      <protection locked="0"/>
    </xf>
    <xf numFmtId="170" fontId="18" fillId="10" borderId="0" xfId="1" applyNumberFormat="1" applyFont="1" applyFill="1" applyBorder="1" applyAlignment="1" applyProtection="1">
      <alignment horizontal="center" vertical="center" wrapText="1"/>
    </xf>
    <xf numFmtId="0" fontId="29" fillId="0" borderId="0" xfId="0" applyFont="1"/>
    <xf numFmtId="0" fontId="30" fillId="0" borderId="0" xfId="0" applyFont="1"/>
    <xf numFmtId="164" fontId="22" fillId="18" borderId="20" xfId="0" applyNumberFormat="1" applyFont="1" applyFill="1" applyBorder="1" applyAlignment="1" applyProtection="1">
      <alignment horizontal="left" vertical="center" wrapText="1"/>
      <protection locked="0"/>
    </xf>
    <xf numFmtId="170" fontId="13" fillId="10" borderId="0" xfId="1" applyNumberFormat="1" applyFont="1" applyFill="1" applyBorder="1" applyAlignment="1" applyProtection="1">
      <alignment horizontal="center" vertical="center" wrapText="1"/>
    </xf>
    <xf numFmtId="0" fontId="28" fillId="7" borderId="19" xfId="0" applyFont="1" applyFill="1" applyBorder="1" applyAlignment="1">
      <alignment horizontal="center" vertical="center" wrapText="1"/>
    </xf>
    <xf numFmtId="0" fontId="12" fillId="7" borderId="0" xfId="0" applyFont="1" applyFill="1" applyAlignment="1">
      <alignment vertical="center" wrapText="1"/>
    </xf>
    <xf numFmtId="0" fontId="14" fillId="7" borderId="25" xfId="0" applyFont="1" applyFill="1" applyBorder="1" applyAlignment="1">
      <alignment horizontal="center" vertical="center" wrapText="1"/>
    </xf>
    <xf numFmtId="0" fontId="27" fillId="7" borderId="19" xfId="0" applyFont="1" applyFill="1" applyBorder="1" applyAlignment="1">
      <alignment horizontal="left" vertical="top" wrapText="1"/>
    </xf>
    <xf numFmtId="0" fontId="26" fillId="7" borderId="19" xfId="0" applyFont="1" applyFill="1" applyBorder="1" applyAlignment="1">
      <alignment horizontal="left" vertical="top" wrapText="1"/>
    </xf>
    <xf numFmtId="0" fontId="16" fillId="6" borderId="21" xfId="0" applyFont="1" applyFill="1" applyBorder="1" applyAlignment="1">
      <alignment horizontal="center" vertical="center" wrapText="1"/>
    </xf>
    <xf numFmtId="0" fontId="21" fillId="8" borderId="19" xfId="0" applyFont="1" applyFill="1" applyBorder="1" applyAlignment="1">
      <alignment horizontal="center" vertical="center"/>
    </xf>
    <xf numFmtId="0" fontId="16" fillId="9" borderId="22"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24" fillId="20" borderId="29" xfId="0" applyFont="1" applyFill="1" applyBorder="1" applyAlignment="1">
      <alignment horizontal="center" vertical="center" wrapText="1"/>
    </xf>
    <xf numFmtId="0" fontId="24" fillId="20" borderId="30" xfId="0" applyFont="1" applyFill="1" applyBorder="1" applyAlignment="1">
      <alignment horizontal="center" vertical="center" wrapText="1"/>
    </xf>
    <xf numFmtId="164" fontId="22" fillId="21" borderId="23" xfId="0" applyNumberFormat="1" applyFont="1" applyFill="1" applyBorder="1" applyAlignment="1" applyProtection="1">
      <alignment horizontal="center" vertical="center" wrapText="1"/>
      <protection locked="0"/>
    </xf>
    <xf numFmtId="164" fontId="22" fillId="21" borderId="28" xfId="0" applyNumberFormat="1" applyFont="1" applyFill="1" applyBorder="1" applyAlignment="1" applyProtection="1">
      <alignment horizontal="center" vertical="center" wrapText="1"/>
      <protection locked="0"/>
    </xf>
    <xf numFmtId="0" fontId="24" fillId="20" borderId="31" xfId="0" applyFont="1" applyFill="1" applyBorder="1" applyAlignment="1">
      <alignment horizontal="center" vertical="center" wrapText="1"/>
    </xf>
    <xf numFmtId="0" fontId="24" fillId="20" borderId="32" xfId="0" applyFont="1" applyFill="1" applyBorder="1" applyAlignment="1">
      <alignment horizontal="center" vertical="center" wrapText="1"/>
    </xf>
    <xf numFmtId="164" fontId="22" fillId="15" borderId="1" xfId="0" applyNumberFormat="1" applyFont="1" applyFill="1" applyBorder="1" applyAlignment="1" applyProtection="1">
      <alignment horizontal="center" vertical="center" wrapText="1"/>
      <protection locked="0"/>
    </xf>
    <xf numFmtId="0" fontId="22" fillId="16"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13" fillId="0" borderId="0" xfId="0" applyFont="1" applyAlignment="1">
      <alignment horizontal="center" wrapText="1"/>
    </xf>
    <xf numFmtId="0" fontId="13" fillId="0" borderId="18" xfId="0" applyFont="1" applyBorder="1" applyAlignment="1">
      <alignment horizontal="center" wrapText="1"/>
    </xf>
    <xf numFmtId="0" fontId="27" fillId="7" borderId="0" xfId="0" applyFont="1" applyFill="1" applyAlignment="1">
      <alignment horizontal="left" vertical="center" wrapText="1"/>
    </xf>
    <xf numFmtId="0" fontId="14" fillId="7" borderId="0" xfId="0" applyFont="1" applyFill="1" applyAlignment="1">
      <alignment horizontal="center" vertical="center" wrapText="1"/>
    </xf>
    <xf numFmtId="0" fontId="25" fillId="7" borderId="22" xfId="0" applyFont="1" applyFill="1" applyBorder="1" applyAlignment="1">
      <alignment horizontal="left" vertical="top" wrapText="1"/>
    </xf>
    <xf numFmtId="0" fontId="25" fillId="7" borderId="19" xfId="0" applyFont="1" applyFill="1" applyBorder="1" applyAlignment="1">
      <alignment horizontal="left" vertical="top" wrapText="1"/>
    </xf>
    <xf numFmtId="0" fontId="19" fillId="15" borderId="22" xfId="0" applyFont="1" applyFill="1" applyBorder="1" applyAlignment="1" applyProtection="1">
      <alignment horizontal="center" vertical="center" wrapText="1"/>
      <protection locked="0"/>
    </xf>
    <xf numFmtId="0" fontId="19" fillId="15" borderId="19" xfId="0" applyFont="1" applyFill="1" applyBorder="1" applyAlignment="1" applyProtection="1">
      <alignment horizontal="center" vertical="center" wrapText="1"/>
      <protection locked="0"/>
    </xf>
    <xf numFmtId="0" fontId="25" fillId="7" borderId="27" xfId="0" applyFont="1" applyFill="1" applyBorder="1" applyAlignment="1">
      <alignment horizontal="left" vertical="top" wrapText="1"/>
    </xf>
    <xf numFmtId="0" fontId="19" fillId="15" borderId="27" xfId="0" applyFont="1" applyFill="1" applyBorder="1" applyAlignment="1" applyProtection="1">
      <alignment horizontal="center" vertical="center" wrapText="1"/>
      <protection locked="0"/>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cellXfs>
  <cellStyles count="3">
    <cellStyle name="Normal" xfId="0" builtinId="0"/>
    <cellStyle name="Valuta" xfId="1" builtinId="4"/>
    <cellStyle name="Valuta 2" xfId="2" xr:uid="{E5AE7200-D307-4B7A-9671-8DF86A396F2C}"/>
  </cellStyles>
  <dxfs count="2">
    <dxf>
      <fill>
        <gradientFill degree="90">
          <stop position="0">
            <color theme="0"/>
          </stop>
          <stop position="0.5">
            <color rgb="FFF5A177"/>
          </stop>
          <stop position="1">
            <color theme="0"/>
          </stop>
        </gradientFill>
      </fill>
    </dxf>
    <dxf>
      <font>
        <color auto="1"/>
      </font>
      <fill>
        <gradientFill degree="270">
          <stop position="0">
            <color rgb="FFEDECE8"/>
          </stop>
          <stop position="1">
            <color rgb="FFCA9FC2"/>
          </stop>
        </gradientFill>
      </fill>
    </dxf>
  </dxfs>
  <tableStyles count="0" defaultTableStyle="TableStyleMedium2" defaultPivotStyle="PivotStyleLight16"/>
  <colors>
    <mruColors>
      <color rgb="FFDCCFE4"/>
      <color rgb="FFEDECE8"/>
      <color rgb="FFED7D31"/>
      <color rgb="FFF5A177"/>
      <color rgb="FFFACCB1"/>
      <color rgb="FFAF5A91"/>
      <color rgb="FFEB5C2E"/>
      <color rgb="FFD4D3CD"/>
      <color rgb="FF706F6B"/>
      <color rgb="FFFACC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149303</xdr:colOff>
      <xdr:row>3</xdr:row>
      <xdr:rowOff>98501</xdr:rowOff>
    </xdr:from>
    <xdr:to>
      <xdr:col>5</xdr:col>
      <xdr:colOff>447913</xdr:colOff>
      <xdr:row>4</xdr:row>
      <xdr:rowOff>688415</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3828" y="612851"/>
          <a:ext cx="2111535" cy="1180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1470025</xdr:colOff>
      <xdr:row>1</xdr:row>
      <xdr:rowOff>457200</xdr:rowOff>
    </xdr:from>
    <xdr:ext cx="65" cy="172227"/>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6950075" y="647700"/>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oneCellAnchor>
    <xdr:from>
      <xdr:col>1</xdr:col>
      <xdr:colOff>1470025</xdr:colOff>
      <xdr:row>0</xdr:row>
      <xdr:rowOff>0</xdr:rowOff>
    </xdr:from>
    <xdr:ext cx="65" cy="172227"/>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8712619" y="645903"/>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oneCellAnchor>
    <xdr:from>
      <xdr:col>1</xdr:col>
      <xdr:colOff>1470025</xdr:colOff>
      <xdr:row>0</xdr:row>
      <xdr:rowOff>0</xdr:rowOff>
    </xdr:from>
    <xdr:ext cx="65" cy="172227"/>
    <xdr:sp macro="" textlink="">
      <xdr:nvSpPr>
        <xdr:cNvPr id="3" name="textruta 2">
          <a:extLst>
            <a:ext uri="{FF2B5EF4-FFF2-40B4-BE49-F238E27FC236}">
              <a16:creationId xmlns:a16="http://schemas.microsoft.com/office/drawing/2014/main" id="{BFE40E7E-C975-4010-976D-CE94A46ACEAA}"/>
            </a:ext>
          </a:extLst>
        </xdr:cNvPr>
        <xdr:cNvSpPr txBox="1"/>
      </xdr:nvSpPr>
      <xdr:spPr>
        <a:xfrm>
          <a:off x="5563937" y="276225"/>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123901</xdr:colOff>
      <xdr:row>23</xdr:row>
      <xdr:rowOff>152400</xdr:rowOff>
    </xdr:from>
    <xdr:to>
      <xdr:col>6</xdr:col>
      <xdr:colOff>303174</xdr:colOff>
      <xdr:row>42</xdr:row>
      <xdr:rowOff>103860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23901" y="4533900"/>
          <a:ext cx="6351473" cy="35709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I860"/>
  <sheetViews>
    <sheetView showGridLines="0" showRowColHeaders="0" tabSelected="1" zoomScaleNormal="100" workbookViewId="0">
      <selection activeCell="D6" sqref="D6"/>
    </sheetView>
  </sheetViews>
  <sheetFormatPr defaultColWidth="8.7109375" defaultRowHeight="15" x14ac:dyDescent="0.25"/>
  <cols>
    <col min="1" max="1" width="8.7109375" style="58"/>
    <col min="2" max="2" width="56.5703125" style="57" customWidth="1"/>
    <col min="3" max="3" width="77.7109375" style="72" customWidth="1"/>
    <col min="4" max="4" width="18.42578125" style="58" customWidth="1"/>
    <col min="5" max="16384" width="8.7109375" style="58"/>
  </cols>
  <sheetData>
    <row r="1" spans="2:9" x14ac:dyDescent="0.25">
      <c r="C1" s="58"/>
    </row>
    <row r="3" spans="2:9" ht="10.5" customHeight="1" x14ac:dyDescent="0.25">
      <c r="C3" s="58"/>
    </row>
    <row r="4" spans="2:9" ht="46.5" customHeight="1" x14ac:dyDescent="0.25">
      <c r="B4" s="94" t="s">
        <v>450</v>
      </c>
      <c r="C4" s="94"/>
    </row>
    <row r="5" spans="2:9" ht="58.5" customHeight="1" x14ac:dyDescent="0.25">
      <c r="B5" s="94"/>
      <c r="C5" s="94"/>
    </row>
    <row r="6" spans="2:9" ht="18.95" customHeight="1" x14ac:dyDescent="0.25">
      <c r="B6" s="59"/>
      <c r="C6" s="60"/>
    </row>
    <row r="7" spans="2:9" ht="46.5" customHeight="1" thickBot="1" x14ac:dyDescent="0.3">
      <c r="B7" s="101" t="s">
        <v>443</v>
      </c>
      <c r="C7" s="101"/>
    </row>
    <row r="8" spans="2:9" ht="48" customHeight="1" thickBot="1" x14ac:dyDescent="0.3">
      <c r="B8" s="102" t="s">
        <v>444</v>
      </c>
      <c r="C8" s="102"/>
      <c r="I8" s="61"/>
    </row>
    <row r="9" spans="2:9" ht="53.25" customHeight="1" x14ac:dyDescent="0.25">
      <c r="B9" s="103" t="s">
        <v>477</v>
      </c>
      <c r="C9" s="103"/>
    </row>
    <row r="10" spans="2:9" ht="18.600000000000001" customHeight="1" x14ac:dyDescent="0.25">
      <c r="B10" s="62"/>
      <c r="C10" s="62"/>
    </row>
    <row r="11" spans="2:9" ht="18.600000000000001" customHeight="1" x14ac:dyDescent="0.25">
      <c r="B11" s="95" t="s">
        <v>45</v>
      </c>
      <c r="C11" s="96"/>
    </row>
    <row r="12" spans="2:9" ht="18.600000000000001" customHeight="1" x14ac:dyDescent="0.25">
      <c r="B12" s="99"/>
      <c r="C12" s="100"/>
      <c r="D12"/>
      <c r="E12"/>
      <c r="F12"/>
      <c r="G12"/>
      <c r="H12"/>
      <c r="I12"/>
    </row>
    <row r="13" spans="2:9" ht="47.25" x14ac:dyDescent="0.25">
      <c r="B13" s="63" t="s">
        <v>42</v>
      </c>
      <c r="C13" s="84" t="s">
        <v>448</v>
      </c>
    </row>
    <row r="14" spans="2:9" ht="15.75" x14ac:dyDescent="0.25">
      <c r="B14" s="63" t="s">
        <v>41</v>
      </c>
      <c r="C14" s="64" t="s">
        <v>48</v>
      </c>
    </row>
    <row r="15" spans="2:9" ht="15.75" x14ac:dyDescent="0.25">
      <c r="B15" s="63" t="s">
        <v>40</v>
      </c>
      <c r="C15" s="64" t="s">
        <v>0</v>
      </c>
    </row>
    <row r="16" spans="2:9" ht="15.75" x14ac:dyDescent="0.25">
      <c r="B16" s="63" t="s">
        <v>39</v>
      </c>
      <c r="C16" s="64" t="s">
        <v>1</v>
      </c>
    </row>
    <row r="17" spans="2:5" ht="15.75" x14ac:dyDescent="0.25">
      <c r="B17" s="63" t="s">
        <v>38</v>
      </c>
      <c r="C17" s="64" t="s">
        <v>2</v>
      </c>
    </row>
    <row r="18" spans="2:5" ht="15.75" x14ac:dyDescent="0.25">
      <c r="B18" s="63" t="s">
        <v>37</v>
      </c>
      <c r="C18" s="64" t="s">
        <v>3</v>
      </c>
    </row>
    <row r="19" spans="2:5" ht="15.75" x14ac:dyDescent="0.25">
      <c r="B19" s="63" t="s">
        <v>46</v>
      </c>
      <c r="C19" s="64" t="s">
        <v>4</v>
      </c>
    </row>
    <row r="20" spans="2:5" ht="15.75" x14ac:dyDescent="0.25">
      <c r="B20" s="63" t="s">
        <v>36</v>
      </c>
      <c r="C20" s="64" t="s">
        <v>5</v>
      </c>
    </row>
    <row r="21" spans="2:5" ht="63" x14ac:dyDescent="0.25">
      <c r="B21" s="63" t="s">
        <v>470</v>
      </c>
      <c r="C21" s="64" t="s">
        <v>471</v>
      </c>
    </row>
    <row r="22" spans="2:5" ht="31.5" x14ac:dyDescent="0.25">
      <c r="B22" s="65" t="s">
        <v>472</v>
      </c>
      <c r="C22" s="66" t="s">
        <v>6</v>
      </c>
    </row>
    <row r="23" spans="2:5" ht="15.75" x14ac:dyDescent="0.25">
      <c r="B23" s="67" t="s">
        <v>473</v>
      </c>
      <c r="C23" s="68" t="s">
        <v>47</v>
      </c>
    </row>
    <row r="24" spans="2:5" ht="15.75" x14ac:dyDescent="0.25">
      <c r="B24" s="67" t="s">
        <v>474</v>
      </c>
      <c r="C24" s="68" t="s">
        <v>43</v>
      </c>
    </row>
    <row r="25" spans="2:5" x14ac:dyDescent="0.25">
      <c r="B25" s="69"/>
      <c r="C25" s="70"/>
    </row>
    <row r="26" spans="2:5" ht="18.600000000000001" customHeight="1" x14ac:dyDescent="0.25">
      <c r="B26" s="95" t="s">
        <v>476</v>
      </c>
      <c r="C26" s="96"/>
    </row>
    <row r="27" spans="2:5" ht="62.1" customHeight="1" x14ac:dyDescent="0.25">
      <c r="B27" s="97" t="s">
        <v>475</v>
      </c>
      <c r="C27" s="98"/>
    </row>
    <row r="28" spans="2:5" ht="15.6" customHeight="1" x14ac:dyDescent="0.25">
      <c r="B28" s="69"/>
      <c r="C28" s="71"/>
    </row>
    <row r="29" spans="2:5" x14ac:dyDescent="0.25">
      <c r="B29"/>
      <c r="C29"/>
      <c r="D29"/>
      <c r="E29"/>
    </row>
    <row r="30" spans="2:5" x14ac:dyDescent="0.25">
      <c r="B30"/>
      <c r="C30"/>
      <c r="D30"/>
      <c r="E30"/>
    </row>
    <row r="31" spans="2:5" x14ac:dyDescent="0.25">
      <c r="B31"/>
      <c r="C31"/>
      <c r="D31"/>
      <c r="E31"/>
    </row>
    <row r="32" spans="2:5" x14ac:dyDescent="0.25">
      <c r="B32"/>
      <c r="C32"/>
      <c r="D32"/>
      <c r="E32"/>
    </row>
    <row r="33" spans="2:5" x14ac:dyDescent="0.25">
      <c r="B33"/>
      <c r="C33"/>
      <c r="D33"/>
      <c r="E33"/>
    </row>
    <row r="34" spans="2:5" x14ac:dyDescent="0.25">
      <c r="B34"/>
      <c r="C34"/>
      <c r="D34"/>
      <c r="E34"/>
    </row>
    <row r="35" spans="2:5" x14ac:dyDescent="0.25">
      <c r="B35"/>
      <c r="C35"/>
      <c r="D35"/>
      <c r="E35"/>
    </row>
    <row r="36" spans="2:5" x14ac:dyDescent="0.25">
      <c r="B36"/>
      <c r="C36"/>
      <c r="D36"/>
      <c r="E36"/>
    </row>
    <row r="37" spans="2:5" x14ac:dyDescent="0.25">
      <c r="B37"/>
      <c r="C37"/>
      <c r="D37"/>
      <c r="E37"/>
    </row>
    <row r="38" spans="2:5" x14ac:dyDescent="0.25">
      <c r="B38"/>
      <c r="C38"/>
      <c r="D38"/>
      <c r="E38"/>
    </row>
    <row r="39" spans="2:5" x14ac:dyDescent="0.25">
      <c r="B39"/>
      <c r="C39"/>
      <c r="D39"/>
      <c r="E39"/>
    </row>
    <row r="40" spans="2:5" x14ac:dyDescent="0.25">
      <c r="B40"/>
      <c r="C40"/>
      <c r="D40"/>
      <c r="E40"/>
    </row>
    <row r="41" spans="2:5" x14ac:dyDescent="0.25">
      <c r="B41"/>
      <c r="C41"/>
      <c r="D41"/>
      <c r="E41"/>
    </row>
    <row r="52" spans="2:3" x14ac:dyDescent="0.25">
      <c r="B52" s="73"/>
      <c r="C52" s="70"/>
    </row>
    <row r="53" spans="2:3" x14ac:dyDescent="0.25">
      <c r="B53" s="73"/>
      <c r="C53" s="70"/>
    </row>
    <row r="54" spans="2:3" x14ac:dyDescent="0.25">
      <c r="B54" s="73"/>
      <c r="C54" s="70"/>
    </row>
    <row r="55" spans="2:3" x14ac:dyDescent="0.25">
      <c r="B55" s="73"/>
      <c r="C55" s="70"/>
    </row>
    <row r="56" spans="2:3" x14ac:dyDescent="0.25">
      <c r="B56" s="73"/>
      <c r="C56" s="70"/>
    </row>
    <row r="57" spans="2:3" x14ac:dyDescent="0.25">
      <c r="B57" s="73"/>
      <c r="C57" s="70"/>
    </row>
    <row r="58" spans="2:3" x14ac:dyDescent="0.25">
      <c r="B58" s="73"/>
      <c r="C58" s="70"/>
    </row>
    <row r="59" spans="2:3" x14ac:dyDescent="0.25">
      <c r="B59" s="73"/>
      <c r="C59" s="70"/>
    </row>
    <row r="60" spans="2:3" x14ac:dyDescent="0.25">
      <c r="B60" s="73"/>
      <c r="C60" s="70"/>
    </row>
    <row r="61" spans="2:3" x14ac:dyDescent="0.25">
      <c r="B61" s="73"/>
      <c r="C61" s="70"/>
    </row>
    <row r="62" spans="2:3" x14ac:dyDescent="0.25">
      <c r="B62" s="73"/>
      <c r="C62" s="70"/>
    </row>
    <row r="63" spans="2:3" x14ac:dyDescent="0.25">
      <c r="B63" s="73"/>
      <c r="C63" s="70"/>
    </row>
    <row r="64" spans="2:3" x14ac:dyDescent="0.25">
      <c r="B64" s="73"/>
      <c r="C64" s="70"/>
    </row>
    <row r="65" spans="2:3" x14ac:dyDescent="0.25">
      <c r="B65" s="73"/>
      <c r="C65" s="70"/>
    </row>
    <row r="66" spans="2:3" x14ac:dyDescent="0.25">
      <c r="B66" s="73"/>
      <c r="C66" s="70"/>
    </row>
    <row r="67" spans="2:3" x14ac:dyDescent="0.25">
      <c r="B67" s="73"/>
      <c r="C67" s="70"/>
    </row>
    <row r="68" spans="2:3" x14ac:dyDescent="0.25">
      <c r="B68" s="73"/>
      <c r="C68" s="70"/>
    </row>
    <row r="69" spans="2:3" x14ac:dyDescent="0.25">
      <c r="B69" s="73"/>
      <c r="C69" s="70"/>
    </row>
    <row r="70" spans="2:3" x14ac:dyDescent="0.25">
      <c r="B70" s="73"/>
      <c r="C70" s="70"/>
    </row>
    <row r="71" spans="2:3" x14ac:dyDescent="0.25">
      <c r="B71" s="73"/>
      <c r="C71" s="70"/>
    </row>
    <row r="72" spans="2:3" x14ac:dyDescent="0.25">
      <c r="B72" s="73"/>
      <c r="C72" s="70"/>
    </row>
    <row r="73" spans="2:3" x14ac:dyDescent="0.25">
      <c r="B73" s="73"/>
      <c r="C73" s="70"/>
    </row>
    <row r="74" spans="2:3" x14ac:dyDescent="0.25">
      <c r="B74" s="73"/>
      <c r="C74" s="70"/>
    </row>
    <row r="75" spans="2:3" x14ac:dyDescent="0.25">
      <c r="B75" s="73"/>
      <c r="C75" s="70"/>
    </row>
    <row r="76" spans="2:3" x14ac:dyDescent="0.25">
      <c r="B76" s="73"/>
      <c r="C76" s="70"/>
    </row>
    <row r="77" spans="2:3" x14ac:dyDescent="0.25">
      <c r="B77" s="73"/>
      <c r="C77" s="70"/>
    </row>
    <row r="78" spans="2:3" x14ac:dyDescent="0.25">
      <c r="B78" s="73"/>
      <c r="C78" s="70"/>
    </row>
    <row r="79" spans="2:3" x14ac:dyDescent="0.25">
      <c r="B79" s="73"/>
      <c r="C79" s="70"/>
    </row>
    <row r="80" spans="2:3" x14ac:dyDescent="0.25">
      <c r="B80" s="73"/>
      <c r="C80" s="70"/>
    </row>
    <row r="81" spans="2:3" x14ac:dyDescent="0.25">
      <c r="B81" s="73"/>
      <c r="C81" s="70"/>
    </row>
    <row r="82" spans="2:3" x14ac:dyDescent="0.25">
      <c r="B82" s="73"/>
      <c r="C82" s="70"/>
    </row>
    <row r="83" spans="2:3" x14ac:dyDescent="0.25">
      <c r="B83" s="73"/>
      <c r="C83" s="70"/>
    </row>
    <row r="84" spans="2:3" x14ac:dyDescent="0.25">
      <c r="B84" s="73"/>
      <c r="C84" s="70"/>
    </row>
    <row r="85" spans="2:3" x14ac:dyDescent="0.25">
      <c r="B85" s="73"/>
      <c r="C85" s="70"/>
    </row>
    <row r="86" spans="2:3" x14ac:dyDescent="0.25">
      <c r="B86" s="73"/>
      <c r="C86" s="70"/>
    </row>
    <row r="87" spans="2:3" x14ac:dyDescent="0.25">
      <c r="B87" s="73"/>
      <c r="C87" s="70"/>
    </row>
    <row r="88" spans="2:3" x14ac:dyDescent="0.25">
      <c r="B88" s="73"/>
      <c r="C88" s="70"/>
    </row>
    <row r="89" spans="2:3" x14ac:dyDescent="0.25">
      <c r="B89" s="73"/>
      <c r="C89" s="70"/>
    </row>
    <row r="90" spans="2:3" x14ac:dyDescent="0.25">
      <c r="B90" s="73"/>
      <c r="C90" s="70"/>
    </row>
    <row r="91" spans="2:3" x14ac:dyDescent="0.25">
      <c r="B91" s="73"/>
      <c r="C91" s="70"/>
    </row>
    <row r="92" spans="2:3" x14ac:dyDescent="0.25">
      <c r="B92" s="73"/>
      <c r="C92" s="70"/>
    </row>
    <row r="93" spans="2:3" x14ac:dyDescent="0.25">
      <c r="B93" s="73"/>
      <c r="C93" s="70"/>
    </row>
    <row r="94" spans="2:3" x14ac:dyDescent="0.25">
      <c r="B94" s="73"/>
      <c r="C94" s="70"/>
    </row>
    <row r="95" spans="2:3" x14ac:dyDescent="0.25">
      <c r="B95" s="73"/>
      <c r="C95" s="70"/>
    </row>
    <row r="96" spans="2:3" x14ac:dyDescent="0.25">
      <c r="B96" s="73"/>
      <c r="C96" s="70"/>
    </row>
    <row r="97" spans="2:3" x14ac:dyDescent="0.25">
      <c r="B97" s="73"/>
      <c r="C97" s="70"/>
    </row>
    <row r="98" spans="2:3" x14ac:dyDescent="0.25">
      <c r="B98" s="73"/>
      <c r="C98" s="70"/>
    </row>
    <row r="99" spans="2:3" x14ac:dyDescent="0.25">
      <c r="B99" s="73"/>
      <c r="C99" s="70"/>
    </row>
    <row r="100" spans="2:3" x14ac:dyDescent="0.25">
      <c r="B100" s="73"/>
      <c r="C100" s="70"/>
    </row>
    <row r="101" spans="2:3" x14ac:dyDescent="0.25">
      <c r="B101" s="73"/>
      <c r="C101" s="70"/>
    </row>
    <row r="102" spans="2:3" x14ac:dyDescent="0.25">
      <c r="B102" s="73"/>
      <c r="C102" s="70"/>
    </row>
    <row r="103" spans="2:3" x14ac:dyDescent="0.25">
      <c r="B103" s="73"/>
      <c r="C103" s="70"/>
    </row>
    <row r="104" spans="2:3" x14ac:dyDescent="0.25">
      <c r="B104" s="73"/>
      <c r="C104" s="70"/>
    </row>
    <row r="105" spans="2:3" x14ac:dyDescent="0.25">
      <c r="B105" s="73"/>
      <c r="C105" s="70"/>
    </row>
    <row r="106" spans="2:3" x14ac:dyDescent="0.25">
      <c r="B106" s="73"/>
      <c r="C106" s="70"/>
    </row>
    <row r="107" spans="2:3" x14ac:dyDescent="0.25">
      <c r="B107" s="73"/>
      <c r="C107" s="70"/>
    </row>
    <row r="108" spans="2:3" x14ac:dyDescent="0.25">
      <c r="B108" s="73"/>
      <c r="C108" s="70"/>
    </row>
    <row r="109" spans="2:3" x14ac:dyDescent="0.25">
      <c r="B109" s="73"/>
      <c r="C109" s="70"/>
    </row>
    <row r="110" spans="2:3" x14ac:dyDescent="0.25">
      <c r="B110" s="73"/>
      <c r="C110" s="70"/>
    </row>
    <row r="111" spans="2:3" x14ac:dyDescent="0.25">
      <c r="B111" s="73"/>
      <c r="C111" s="70"/>
    </row>
    <row r="112" spans="2:3" x14ac:dyDescent="0.25">
      <c r="B112" s="73"/>
      <c r="C112" s="70"/>
    </row>
    <row r="113" spans="2:3" x14ac:dyDescent="0.25">
      <c r="B113" s="73"/>
      <c r="C113" s="70"/>
    </row>
    <row r="114" spans="2:3" x14ac:dyDescent="0.25">
      <c r="B114" s="73"/>
      <c r="C114" s="70"/>
    </row>
    <row r="115" spans="2:3" x14ac:dyDescent="0.25">
      <c r="B115" s="73"/>
      <c r="C115" s="70"/>
    </row>
    <row r="116" spans="2:3" x14ac:dyDescent="0.25">
      <c r="B116" s="73"/>
      <c r="C116" s="70"/>
    </row>
    <row r="117" spans="2:3" x14ac:dyDescent="0.25">
      <c r="B117" s="73"/>
      <c r="C117" s="70"/>
    </row>
    <row r="118" spans="2:3" x14ac:dyDescent="0.25">
      <c r="B118" s="73"/>
      <c r="C118" s="70"/>
    </row>
    <row r="119" spans="2:3" x14ac:dyDescent="0.25">
      <c r="B119" s="73"/>
      <c r="C119" s="70"/>
    </row>
    <row r="120" spans="2:3" x14ac:dyDescent="0.25">
      <c r="B120" s="73"/>
      <c r="C120" s="70"/>
    </row>
    <row r="121" spans="2:3" x14ac:dyDescent="0.25">
      <c r="B121" s="73"/>
      <c r="C121" s="70"/>
    </row>
    <row r="122" spans="2:3" x14ac:dyDescent="0.25">
      <c r="B122" s="73"/>
      <c r="C122" s="70"/>
    </row>
    <row r="123" spans="2:3" x14ac:dyDescent="0.25">
      <c r="B123" s="73"/>
      <c r="C123" s="70"/>
    </row>
    <row r="124" spans="2:3" x14ac:dyDescent="0.25">
      <c r="B124" s="73"/>
      <c r="C124" s="70"/>
    </row>
    <row r="125" spans="2:3" x14ac:dyDescent="0.25">
      <c r="B125" s="73"/>
      <c r="C125" s="70"/>
    </row>
    <row r="126" spans="2:3" x14ac:dyDescent="0.25">
      <c r="B126" s="73"/>
      <c r="C126" s="70"/>
    </row>
    <row r="127" spans="2:3" x14ac:dyDescent="0.25">
      <c r="B127" s="73"/>
      <c r="C127" s="70"/>
    </row>
    <row r="128" spans="2:3" x14ac:dyDescent="0.25">
      <c r="B128" s="73"/>
      <c r="C128" s="70"/>
    </row>
    <row r="129" spans="2:3" x14ac:dyDescent="0.25">
      <c r="B129" s="73"/>
      <c r="C129" s="70"/>
    </row>
    <row r="130" spans="2:3" x14ac:dyDescent="0.25">
      <c r="B130" s="73"/>
      <c r="C130" s="70"/>
    </row>
    <row r="131" spans="2:3" x14ac:dyDescent="0.25">
      <c r="B131" s="73"/>
      <c r="C131" s="70"/>
    </row>
    <row r="132" spans="2:3" x14ac:dyDescent="0.25">
      <c r="B132" s="73"/>
      <c r="C132" s="70"/>
    </row>
    <row r="133" spans="2:3" x14ac:dyDescent="0.25">
      <c r="B133" s="73"/>
      <c r="C133" s="70"/>
    </row>
    <row r="134" spans="2:3" x14ac:dyDescent="0.25">
      <c r="B134" s="73"/>
      <c r="C134" s="70"/>
    </row>
    <row r="135" spans="2:3" x14ac:dyDescent="0.25">
      <c r="B135" s="73"/>
      <c r="C135" s="70"/>
    </row>
    <row r="136" spans="2:3" x14ac:dyDescent="0.25">
      <c r="B136" s="73"/>
      <c r="C136" s="70"/>
    </row>
    <row r="137" spans="2:3" x14ac:dyDescent="0.25">
      <c r="B137" s="73"/>
      <c r="C137" s="70"/>
    </row>
    <row r="138" spans="2:3" x14ac:dyDescent="0.25">
      <c r="B138" s="73"/>
      <c r="C138" s="70"/>
    </row>
    <row r="139" spans="2:3" x14ac:dyDescent="0.25">
      <c r="B139" s="73"/>
      <c r="C139" s="70"/>
    </row>
    <row r="140" spans="2:3" x14ac:dyDescent="0.25">
      <c r="B140" s="73"/>
      <c r="C140" s="70"/>
    </row>
    <row r="141" spans="2:3" x14ac:dyDescent="0.25">
      <c r="B141" s="73"/>
      <c r="C141" s="70"/>
    </row>
    <row r="142" spans="2:3" x14ac:dyDescent="0.25">
      <c r="B142" s="73"/>
      <c r="C142" s="70"/>
    </row>
    <row r="143" spans="2:3" x14ac:dyDescent="0.25">
      <c r="B143" s="73"/>
      <c r="C143" s="70"/>
    </row>
    <row r="144" spans="2:3" x14ac:dyDescent="0.25">
      <c r="B144" s="73"/>
      <c r="C144" s="70"/>
    </row>
    <row r="145" spans="2:3" x14ac:dyDescent="0.25">
      <c r="B145" s="73"/>
      <c r="C145" s="70"/>
    </row>
    <row r="146" spans="2:3" x14ac:dyDescent="0.25">
      <c r="B146" s="73"/>
      <c r="C146" s="70"/>
    </row>
    <row r="147" spans="2:3" x14ac:dyDescent="0.25">
      <c r="B147" s="73"/>
      <c r="C147" s="70"/>
    </row>
    <row r="148" spans="2:3" x14ac:dyDescent="0.25">
      <c r="B148" s="73"/>
      <c r="C148" s="70"/>
    </row>
    <row r="149" spans="2:3" x14ac:dyDescent="0.25">
      <c r="B149" s="73"/>
      <c r="C149" s="70"/>
    </row>
    <row r="150" spans="2:3" x14ac:dyDescent="0.25">
      <c r="B150" s="73"/>
      <c r="C150" s="70"/>
    </row>
    <row r="151" spans="2:3" x14ac:dyDescent="0.25">
      <c r="B151" s="73"/>
      <c r="C151" s="70"/>
    </row>
    <row r="152" spans="2:3" x14ac:dyDescent="0.25">
      <c r="B152" s="73"/>
      <c r="C152" s="70"/>
    </row>
    <row r="153" spans="2:3" x14ac:dyDescent="0.25">
      <c r="B153" s="73"/>
      <c r="C153" s="70"/>
    </row>
    <row r="154" spans="2:3" x14ac:dyDescent="0.25">
      <c r="B154" s="73"/>
      <c r="C154" s="70"/>
    </row>
    <row r="155" spans="2:3" x14ac:dyDescent="0.25">
      <c r="B155" s="73"/>
      <c r="C155" s="70"/>
    </row>
    <row r="156" spans="2:3" x14ac:dyDescent="0.25">
      <c r="B156" s="73"/>
      <c r="C156" s="70"/>
    </row>
    <row r="157" spans="2:3" x14ac:dyDescent="0.25">
      <c r="B157" s="73"/>
      <c r="C157" s="70"/>
    </row>
    <row r="158" spans="2:3" x14ac:dyDescent="0.25">
      <c r="B158" s="73"/>
      <c r="C158" s="70"/>
    </row>
    <row r="159" spans="2:3" x14ac:dyDescent="0.25">
      <c r="B159" s="73"/>
      <c r="C159" s="70"/>
    </row>
    <row r="160" spans="2:3" x14ac:dyDescent="0.25">
      <c r="B160" s="73"/>
      <c r="C160" s="70"/>
    </row>
    <row r="161" spans="2:3" x14ac:dyDescent="0.25">
      <c r="B161" s="73"/>
      <c r="C161" s="70"/>
    </row>
    <row r="162" spans="2:3" x14ac:dyDescent="0.25">
      <c r="B162" s="73"/>
      <c r="C162" s="70"/>
    </row>
    <row r="163" spans="2:3" x14ac:dyDescent="0.25">
      <c r="B163" s="73"/>
      <c r="C163" s="70"/>
    </row>
    <row r="164" spans="2:3" x14ac:dyDescent="0.25">
      <c r="B164" s="73"/>
      <c r="C164" s="70"/>
    </row>
    <row r="165" spans="2:3" x14ac:dyDescent="0.25">
      <c r="B165" s="73"/>
      <c r="C165" s="70"/>
    </row>
    <row r="166" spans="2:3" x14ac:dyDescent="0.25">
      <c r="B166" s="73"/>
      <c r="C166" s="70"/>
    </row>
    <row r="167" spans="2:3" x14ac:dyDescent="0.25">
      <c r="B167" s="73"/>
      <c r="C167" s="70"/>
    </row>
    <row r="168" spans="2:3" x14ac:dyDescent="0.25">
      <c r="B168" s="73"/>
      <c r="C168" s="70"/>
    </row>
    <row r="169" spans="2:3" x14ac:dyDescent="0.25">
      <c r="B169" s="73"/>
      <c r="C169" s="70"/>
    </row>
    <row r="170" spans="2:3" x14ac:dyDescent="0.25">
      <c r="B170" s="73"/>
      <c r="C170" s="70"/>
    </row>
    <row r="171" spans="2:3" x14ac:dyDescent="0.25">
      <c r="B171" s="73"/>
      <c r="C171" s="70"/>
    </row>
    <row r="172" spans="2:3" x14ac:dyDescent="0.25">
      <c r="B172" s="73"/>
      <c r="C172" s="70"/>
    </row>
    <row r="173" spans="2:3" x14ac:dyDescent="0.25">
      <c r="B173" s="73"/>
      <c r="C173" s="70"/>
    </row>
    <row r="174" spans="2:3" x14ac:dyDescent="0.25">
      <c r="B174" s="73"/>
      <c r="C174" s="70"/>
    </row>
    <row r="175" spans="2:3" x14ac:dyDescent="0.25">
      <c r="B175" s="73"/>
      <c r="C175" s="70"/>
    </row>
    <row r="176" spans="2:3" x14ac:dyDescent="0.25">
      <c r="B176" s="73"/>
      <c r="C176" s="70"/>
    </row>
    <row r="177" spans="2:3" x14ac:dyDescent="0.25">
      <c r="B177" s="73"/>
      <c r="C177" s="70"/>
    </row>
    <row r="178" spans="2:3" x14ac:dyDescent="0.25">
      <c r="B178" s="73"/>
      <c r="C178" s="70"/>
    </row>
    <row r="179" spans="2:3" x14ac:dyDescent="0.25">
      <c r="B179" s="73"/>
      <c r="C179" s="70"/>
    </row>
    <row r="180" spans="2:3" x14ac:dyDescent="0.25">
      <c r="B180" s="73"/>
      <c r="C180" s="70"/>
    </row>
    <row r="181" spans="2:3" x14ac:dyDescent="0.25">
      <c r="B181" s="73"/>
      <c r="C181" s="70"/>
    </row>
    <row r="182" spans="2:3" x14ac:dyDescent="0.25">
      <c r="B182" s="73"/>
      <c r="C182" s="70"/>
    </row>
    <row r="183" spans="2:3" x14ac:dyDescent="0.25">
      <c r="B183" s="73"/>
      <c r="C183" s="70"/>
    </row>
    <row r="184" spans="2:3" x14ac:dyDescent="0.25">
      <c r="B184" s="73"/>
      <c r="C184" s="70"/>
    </row>
    <row r="185" spans="2:3" x14ac:dyDescent="0.25">
      <c r="B185" s="73"/>
      <c r="C185" s="70"/>
    </row>
    <row r="186" spans="2:3" x14ac:dyDescent="0.25">
      <c r="B186" s="73"/>
      <c r="C186" s="70"/>
    </row>
    <row r="187" spans="2:3" x14ac:dyDescent="0.25">
      <c r="B187" s="73"/>
      <c r="C187" s="70"/>
    </row>
    <row r="188" spans="2:3" x14ac:dyDescent="0.25">
      <c r="B188" s="73"/>
      <c r="C188" s="70"/>
    </row>
    <row r="189" spans="2:3" x14ac:dyDescent="0.25">
      <c r="B189" s="73"/>
      <c r="C189" s="70"/>
    </row>
    <row r="190" spans="2:3" x14ac:dyDescent="0.25">
      <c r="B190" s="73"/>
      <c r="C190" s="70"/>
    </row>
    <row r="191" spans="2:3" x14ac:dyDescent="0.25">
      <c r="B191" s="73"/>
      <c r="C191" s="70"/>
    </row>
    <row r="192" spans="2:3" x14ac:dyDescent="0.25">
      <c r="B192" s="73"/>
      <c r="C192" s="70"/>
    </row>
    <row r="193" spans="2:3" x14ac:dyDescent="0.25">
      <c r="B193" s="73"/>
      <c r="C193" s="70"/>
    </row>
    <row r="194" spans="2:3" x14ac:dyDescent="0.25">
      <c r="B194" s="73"/>
      <c r="C194" s="70"/>
    </row>
    <row r="195" spans="2:3" x14ac:dyDescent="0.25">
      <c r="B195" s="73"/>
      <c r="C195" s="70"/>
    </row>
    <row r="196" spans="2:3" x14ac:dyDescent="0.25">
      <c r="B196" s="73"/>
      <c r="C196" s="70"/>
    </row>
    <row r="197" spans="2:3" x14ac:dyDescent="0.25">
      <c r="B197" s="73"/>
      <c r="C197" s="70"/>
    </row>
    <row r="198" spans="2:3" x14ac:dyDescent="0.25">
      <c r="B198" s="73"/>
      <c r="C198" s="70"/>
    </row>
    <row r="199" spans="2:3" x14ac:dyDescent="0.25">
      <c r="B199" s="73"/>
      <c r="C199" s="70"/>
    </row>
    <row r="200" spans="2:3" x14ac:dyDescent="0.25">
      <c r="B200" s="73"/>
      <c r="C200" s="70"/>
    </row>
    <row r="201" spans="2:3" x14ac:dyDescent="0.25">
      <c r="B201" s="73"/>
      <c r="C201" s="70"/>
    </row>
    <row r="202" spans="2:3" x14ac:dyDescent="0.25">
      <c r="B202" s="73"/>
      <c r="C202" s="70"/>
    </row>
    <row r="203" spans="2:3" x14ac:dyDescent="0.25">
      <c r="B203" s="73"/>
      <c r="C203" s="70"/>
    </row>
    <row r="204" spans="2:3" x14ac:dyDescent="0.25">
      <c r="B204" s="73"/>
      <c r="C204" s="70"/>
    </row>
    <row r="205" spans="2:3" x14ac:dyDescent="0.25">
      <c r="B205" s="73"/>
      <c r="C205" s="70"/>
    </row>
    <row r="206" spans="2:3" x14ac:dyDescent="0.25">
      <c r="B206" s="73"/>
      <c r="C206" s="70"/>
    </row>
    <row r="207" spans="2:3" x14ac:dyDescent="0.25">
      <c r="B207" s="73"/>
      <c r="C207" s="70"/>
    </row>
    <row r="208" spans="2:3" x14ac:dyDescent="0.25">
      <c r="B208" s="73"/>
      <c r="C208" s="70"/>
    </row>
    <row r="209" spans="2:3" x14ac:dyDescent="0.25">
      <c r="B209" s="73"/>
      <c r="C209" s="70"/>
    </row>
    <row r="210" spans="2:3" x14ac:dyDescent="0.25">
      <c r="B210" s="73"/>
      <c r="C210" s="70"/>
    </row>
    <row r="211" spans="2:3" x14ac:dyDescent="0.25">
      <c r="B211" s="73"/>
      <c r="C211" s="70"/>
    </row>
    <row r="212" spans="2:3" x14ac:dyDescent="0.25">
      <c r="B212" s="73"/>
      <c r="C212" s="70"/>
    </row>
    <row r="213" spans="2:3" x14ac:dyDescent="0.25">
      <c r="B213" s="73"/>
      <c r="C213" s="70"/>
    </row>
    <row r="214" spans="2:3" x14ac:dyDescent="0.25">
      <c r="B214" s="73"/>
      <c r="C214" s="70"/>
    </row>
    <row r="215" spans="2:3" x14ac:dyDescent="0.25">
      <c r="B215" s="73"/>
      <c r="C215" s="70"/>
    </row>
    <row r="216" spans="2:3" x14ac:dyDescent="0.25">
      <c r="B216" s="73"/>
      <c r="C216" s="70"/>
    </row>
    <row r="217" spans="2:3" x14ac:dyDescent="0.25">
      <c r="B217" s="73"/>
      <c r="C217" s="70"/>
    </row>
    <row r="218" spans="2:3" x14ac:dyDescent="0.25">
      <c r="B218" s="73"/>
      <c r="C218" s="70"/>
    </row>
    <row r="219" spans="2:3" x14ac:dyDescent="0.25">
      <c r="B219" s="73"/>
      <c r="C219" s="70"/>
    </row>
    <row r="220" spans="2:3" x14ac:dyDescent="0.25">
      <c r="B220" s="73"/>
      <c r="C220" s="70"/>
    </row>
    <row r="221" spans="2:3" x14ac:dyDescent="0.25">
      <c r="B221" s="73"/>
      <c r="C221" s="70"/>
    </row>
    <row r="222" spans="2:3" x14ac:dyDescent="0.25">
      <c r="B222" s="73"/>
      <c r="C222" s="70"/>
    </row>
    <row r="223" spans="2:3" x14ac:dyDescent="0.25">
      <c r="B223" s="73"/>
      <c r="C223" s="70"/>
    </row>
    <row r="224" spans="2:3" x14ac:dyDescent="0.25">
      <c r="B224" s="73"/>
      <c r="C224" s="70"/>
    </row>
    <row r="225" spans="2:3" x14ac:dyDescent="0.25">
      <c r="B225" s="73"/>
      <c r="C225" s="70"/>
    </row>
    <row r="226" spans="2:3" x14ac:dyDescent="0.25">
      <c r="B226" s="73"/>
      <c r="C226" s="70"/>
    </row>
    <row r="227" spans="2:3" x14ac:dyDescent="0.25">
      <c r="B227" s="73"/>
      <c r="C227" s="70"/>
    </row>
    <row r="228" spans="2:3" x14ac:dyDescent="0.25">
      <c r="B228" s="73"/>
      <c r="C228" s="70"/>
    </row>
    <row r="229" spans="2:3" x14ac:dyDescent="0.25">
      <c r="B229" s="73"/>
      <c r="C229" s="70"/>
    </row>
    <row r="230" spans="2:3" x14ac:dyDescent="0.25">
      <c r="B230" s="73"/>
      <c r="C230" s="70"/>
    </row>
    <row r="231" spans="2:3" x14ac:dyDescent="0.25">
      <c r="B231" s="73"/>
      <c r="C231" s="70"/>
    </row>
    <row r="232" spans="2:3" x14ac:dyDescent="0.25">
      <c r="B232" s="73"/>
      <c r="C232" s="70"/>
    </row>
    <row r="233" spans="2:3" x14ac:dyDescent="0.25">
      <c r="B233" s="73"/>
      <c r="C233" s="70"/>
    </row>
    <row r="234" spans="2:3" x14ac:dyDescent="0.25">
      <c r="B234" s="73"/>
      <c r="C234" s="70"/>
    </row>
    <row r="235" spans="2:3" x14ac:dyDescent="0.25">
      <c r="B235" s="73"/>
      <c r="C235" s="70"/>
    </row>
    <row r="236" spans="2:3" x14ac:dyDescent="0.25">
      <c r="B236" s="73"/>
      <c r="C236" s="70"/>
    </row>
    <row r="237" spans="2:3" x14ac:dyDescent="0.25">
      <c r="B237" s="73"/>
      <c r="C237" s="70"/>
    </row>
    <row r="238" spans="2:3" x14ac:dyDescent="0.25">
      <c r="B238" s="73"/>
      <c r="C238" s="70"/>
    </row>
    <row r="239" spans="2:3" x14ac:dyDescent="0.25">
      <c r="B239" s="73"/>
      <c r="C239" s="70"/>
    </row>
    <row r="240" spans="2:3" x14ac:dyDescent="0.25">
      <c r="B240" s="73"/>
      <c r="C240" s="70"/>
    </row>
    <row r="241" spans="2:3" x14ac:dyDescent="0.25">
      <c r="B241" s="73"/>
      <c r="C241" s="70"/>
    </row>
    <row r="242" spans="2:3" x14ac:dyDescent="0.25">
      <c r="B242" s="73"/>
      <c r="C242" s="70"/>
    </row>
    <row r="243" spans="2:3" x14ac:dyDescent="0.25">
      <c r="B243" s="73"/>
      <c r="C243" s="70"/>
    </row>
    <row r="244" spans="2:3" x14ac:dyDescent="0.25">
      <c r="B244" s="73"/>
      <c r="C244" s="70"/>
    </row>
    <row r="245" spans="2:3" x14ac:dyDescent="0.25">
      <c r="B245" s="73"/>
      <c r="C245" s="70"/>
    </row>
    <row r="246" spans="2:3" x14ac:dyDescent="0.25">
      <c r="B246" s="73"/>
      <c r="C246" s="70"/>
    </row>
    <row r="247" spans="2:3" x14ac:dyDescent="0.25">
      <c r="B247" s="73"/>
      <c r="C247" s="70"/>
    </row>
    <row r="248" spans="2:3" x14ac:dyDescent="0.25">
      <c r="B248" s="73"/>
      <c r="C248" s="70"/>
    </row>
    <row r="249" spans="2:3" x14ac:dyDescent="0.25">
      <c r="B249" s="73"/>
      <c r="C249" s="70"/>
    </row>
    <row r="250" spans="2:3" x14ac:dyDescent="0.25">
      <c r="B250" s="73"/>
      <c r="C250" s="70"/>
    </row>
    <row r="251" spans="2:3" x14ac:dyDescent="0.25">
      <c r="B251" s="73"/>
      <c r="C251" s="70"/>
    </row>
    <row r="252" spans="2:3" x14ac:dyDescent="0.25">
      <c r="B252" s="73"/>
      <c r="C252" s="70"/>
    </row>
    <row r="253" spans="2:3" x14ac:dyDescent="0.25">
      <c r="B253" s="73"/>
      <c r="C253" s="70"/>
    </row>
    <row r="254" spans="2:3" x14ac:dyDescent="0.25">
      <c r="B254" s="73"/>
      <c r="C254" s="70"/>
    </row>
    <row r="255" spans="2:3" x14ac:dyDescent="0.25">
      <c r="B255" s="73"/>
      <c r="C255" s="70"/>
    </row>
    <row r="256" spans="2:3" x14ac:dyDescent="0.25">
      <c r="B256" s="73"/>
      <c r="C256" s="70"/>
    </row>
    <row r="257" spans="2:3" x14ac:dyDescent="0.25">
      <c r="B257" s="73"/>
      <c r="C257" s="70"/>
    </row>
    <row r="258" spans="2:3" x14ac:dyDescent="0.25">
      <c r="B258" s="73"/>
      <c r="C258" s="70"/>
    </row>
    <row r="259" spans="2:3" x14ac:dyDescent="0.25">
      <c r="B259" s="73"/>
      <c r="C259" s="70"/>
    </row>
    <row r="260" spans="2:3" x14ac:dyDescent="0.25">
      <c r="B260" s="73"/>
      <c r="C260" s="70"/>
    </row>
    <row r="261" spans="2:3" x14ac:dyDescent="0.25">
      <c r="B261" s="73"/>
      <c r="C261" s="70"/>
    </row>
    <row r="262" spans="2:3" x14ac:dyDescent="0.25">
      <c r="B262" s="73"/>
      <c r="C262" s="70"/>
    </row>
    <row r="263" spans="2:3" x14ac:dyDescent="0.25">
      <c r="B263" s="73"/>
      <c r="C263" s="70"/>
    </row>
    <row r="264" spans="2:3" x14ac:dyDescent="0.25">
      <c r="B264" s="73"/>
      <c r="C264" s="70"/>
    </row>
    <row r="265" spans="2:3" x14ac:dyDescent="0.25">
      <c r="B265" s="73"/>
      <c r="C265" s="70"/>
    </row>
    <row r="266" spans="2:3" x14ac:dyDescent="0.25">
      <c r="B266" s="73"/>
      <c r="C266" s="70"/>
    </row>
    <row r="267" spans="2:3" x14ac:dyDescent="0.25">
      <c r="B267" s="73"/>
      <c r="C267" s="70"/>
    </row>
    <row r="268" spans="2:3" x14ac:dyDescent="0.25">
      <c r="B268" s="73"/>
      <c r="C268" s="70"/>
    </row>
    <row r="269" spans="2:3" x14ac:dyDescent="0.25">
      <c r="B269" s="73"/>
      <c r="C269" s="70"/>
    </row>
    <row r="270" spans="2:3" x14ac:dyDescent="0.25">
      <c r="B270" s="73"/>
      <c r="C270" s="70"/>
    </row>
    <row r="271" spans="2:3" x14ac:dyDescent="0.25">
      <c r="B271" s="73"/>
      <c r="C271" s="70"/>
    </row>
    <row r="272" spans="2:3" x14ac:dyDescent="0.25">
      <c r="B272" s="73"/>
      <c r="C272" s="70"/>
    </row>
    <row r="273" spans="2:3" x14ac:dyDescent="0.25">
      <c r="B273" s="73"/>
      <c r="C273" s="70"/>
    </row>
    <row r="274" spans="2:3" x14ac:dyDescent="0.25">
      <c r="B274" s="73"/>
      <c r="C274" s="70"/>
    </row>
    <row r="275" spans="2:3" x14ac:dyDescent="0.25">
      <c r="B275" s="73"/>
      <c r="C275" s="70"/>
    </row>
    <row r="276" spans="2:3" x14ac:dyDescent="0.25">
      <c r="B276" s="73"/>
      <c r="C276" s="70"/>
    </row>
    <row r="277" spans="2:3" x14ac:dyDescent="0.25">
      <c r="B277" s="73"/>
      <c r="C277" s="70"/>
    </row>
    <row r="278" spans="2:3" x14ac:dyDescent="0.25">
      <c r="B278" s="73"/>
      <c r="C278" s="70"/>
    </row>
    <row r="279" spans="2:3" x14ac:dyDescent="0.25">
      <c r="B279" s="73"/>
      <c r="C279" s="70"/>
    </row>
    <row r="280" spans="2:3" x14ac:dyDescent="0.25">
      <c r="B280" s="73"/>
      <c r="C280" s="70"/>
    </row>
    <row r="281" spans="2:3" x14ac:dyDescent="0.25">
      <c r="B281" s="73"/>
      <c r="C281" s="70"/>
    </row>
    <row r="282" spans="2:3" x14ac:dyDescent="0.25">
      <c r="B282" s="73"/>
      <c r="C282" s="70"/>
    </row>
    <row r="283" spans="2:3" x14ac:dyDescent="0.25">
      <c r="B283" s="73"/>
      <c r="C283" s="70"/>
    </row>
    <row r="284" spans="2:3" x14ac:dyDescent="0.25">
      <c r="B284" s="73"/>
      <c r="C284" s="70"/>
    </row>
    <row r="285" spans="2:3" x14ac:dyDescent="0.25">
      <c r="B285" s="73"/>
      <c r="C285" s="70"/>
    </row>
    <row r="286" spans="2:3" x14ac:dyDescent="0.25">
      <c r="B286" s="73"/>
      <c r="C286" s="70"/>
    </row>
    <row r="287" spans="2:3" x14ac:dyDescent="0.25">
      <c r="B287" s="73"/>
      <c r="C287" s="70"/>
    </row>
    <row r="288" spans="2:3" x14ac:dyDescent="0.25">
      <c r="B288" s="73"/>
      <c r="C288" s="70"/>
    </row>
    <row r="289" spans="2:3" x14ac:dyDescent="0.25">
      <c r="B289" s="73"/>
      <c r="C289" s="70"/>
    </row>
    <row r="290" spans="2:3" x14ac:dyDescent="0.25">
      <c r="B290" s="73"/>
      <c r="C290" s="70"/>
    </row>
    <row r="291" spans="2:3" x14ac:dyDescent="0.25">
      <c r="B291" s="73"/>
      <c r="C291" s="70"/>
    </row>
    <row r="292" spans="2:3" x14ac:dyDescent="0.25">
      <c r="B292" s="73"/>
      <c r="C292" s="70"/>
    </row>
    <row r="293" spans="2:3" x14ac:dyDescent="0.25">
      <c r="B293" s="73"/>
      <c r="C293" s="70"/>
    </row>
    <row r="294" spans="2:3" x14ac:dyDescent="0.25">
      <c r="B294" s="73"/>
      <c r="C294" s="70"/>
    </row>
    <row r="295" spans="2:3" x14ac:dyDescent="0.25">
      <c r="B295" s="73"/>
      <c r="C295" s="70"/>
    </row>
    <row r="296" spans="2:3" x14ac:dyDescent="0.25">
      <c r="B296" s="73"/>
      <c r="C296" s="70"/>
    </row>
    <row r="297" spans="2:3" x14ac:dyDescent="0.25">
      <c r="B297" s="73"/>
      <c r="C297" s="70"/>
    </row>
    <row r="298" spans="2:3" x14ac:dyDescent="0.25">
      <c r="B298" s="73"/>
      <c r="C298" s="70"/>
    </row>
    <row r="299" spans="2:3" x14ac:dyDescent="0.25">
      <c r="B299" s="73"/>
      <c r="C299" s="70"/>
    </row>
    <row r="300" spans="2:3" x14ac:dyDescent="0.25">
      <c r="B300" s="73"/>
      <c r="C300" s="70"/>
    </row>
    <row r="301" spans="2:3" x14ac:dyDescent="0.25">
      <c r="B301" s="73"/>
      <c r="C301" s="70"/>
    </row>
    <row r="302" spans="2:3" x14ac:dyDescent="0.25">
      <c r="B302" s="73"/>
      <c r="C302" s="70"/>
    </row>
    <row r="303" spans="2:3" x14ac:dyDescent="0.25">
      <c r="B303" s="73"/>
      <c r="C303" s="70"/>
    </row>
    <row r="304" spans="2:3" x14ac:dyDescent="0.25">
      <c r="B304" s="73"/>
      <c r="C304" s="70"/>
    </row>
    <row r="305" spans="2:3" x14ac:dyDescent="0.25">
      <c r="B305" s="73"/>
      <c r="C305" s="70"/>
    </row>
    <row r="306" spans="2:3" x14ac:dyDescent="0.25">
      <c r="B306" s="73"/>
      <c r="C306" s="70"/>
    </row>
    <row r="307" spans="2:3" x14ac:dyDescent="0.25">
      <c r="B307" s="73"/>
      <c r="C307" s="70"/>
    </row>
    <row r="308" spans="2:3" x14ac:dyDescent="0.25">
      <c r="B308" s="73"/>
      <c r="C308" s="70"/>
    </row>
    <row r="309" spans="2:3" x14ac:dyDescent="0.25">
      <c r="B309" s="73"/>
      <c r="C309" s="70"/>
    </row>
    <row r="310" spans="2:3" x14ac:dyDescent="0.25">
      <c r="B310" s="73"/>
      <c r="C310" s="70"/>
    </row>
    <row r="311" spans="2:3" x14ac:dyDescent="0.25">
      <c r="B311" s="73"/>
      <c r="C311" s="70"/>
    </row>
    <row r="312" spans="2:3" x14ac:dyDescent="0.25">
      <c r="B312" s="73"/>
      <c r="C312" s="70"/>
    </row>
    <row r="313" spans="2:3" x14ac:dyDescent="0.25">
      <c r="B313" s="73"/>
      <c r="C313" s="70"/>
    </row>
    <row r="314" spans="2:3" x14ac:dyDescent="0.25">
      <c r="B314" s="73"/>
      <c r="C314" s="70"/>
    </row>
    <row r="315" spans="2:3" x14ac:dyDescent="0.25">
      <c r="B315" s="73"/>
      <c r="C315" s="70"/>
    </row>
    <row r="316" spans="2:3" x14ac:dyDescent="0.25">
      <c r="B316" s="73"/>
      <c r="C316" s="70"/>
    </row>
    <row r="317" spans="2:3" x14ac:dyDescent="0.25">
      <c r="B317" s="73"/>
      <c r="C317" s="70"/>
    </row>
    <row r="318" spans="2:3" x14ac:dyDescent="0.25">
      <c r="B318" s="73"/>
      <c r="C318" s="70"/>
    </row>
    <row r="319" spans="2:3" x14ac:dyDescent="0.25">
      <c r="B319" s="73"/>
      <c r="C319" s="70"/>
    </row>
    <row r="320" spans="2:3" x14ac:dyDescent="0.25">
      <c r="B320" s="73"/>
      <c r="C320" s="70"/>
    </row>
    <row r="321" spans="2:3" x14ac:dyDescent="0.25">
      <c r="B321" s="73"/>
      <c r="C321" s="70"/>
    </row>
    <row r="322" spans="2:3" x14ac:dyDescent="0.25">
      <c r="B322" s="73"/>
      <c r="C322" s="70"/>
    </row>
    <row r="323" spans="2:3" x14ac:dyDescent="0.25">
      <c r="B323" s="73"/>
      <c r="C323" s="70"/>
    </row>
    <row r="324" spans="2:3" x14ac:dyDescent="0.25">
      <c r="B324" s="73"/>
      <c r="C324" s="70"/>
    </row>
    <row r="325" spans="2:3" x14ac:dyDescent="0.25">
      <c r="B325" s="73"/>
      <c r="C325" s="70"/>
    </row>
    <row r="326" spans="2:3" x14ac:dyDescent="0.25">
      <c r="B326" s="73"/>
      <c r="C326" s="70"/>
    </row>
    <row r="327" spans="2:3" x14ac:dyDescent="0.25">
      <c r="B327" s="73"/>
      <c r="C327" s="70"/>
    </row>
    <row r="328" spans="2:3" x14ac:dyDescent="0.25">
      <c r="B328" s="73"/>
      <c r="C328" s="70"/>
    </row>
    <row r="329" spans="2:3" x14ac:dyDescent="0.25">
      <c r="B329" s="73"/>
      <c r="C329" s="70"/>
    </row>
    <row r="330" spans="2:3" x14ac:dyDescent="0.25">
      <c r="B330" s="73"/>
      <c r="C330" s="70"/>
    </row>
    <row r="331" spans="2:3" x14ac:dyDescent="0.25">
      <c r="B331" s="73"/>
      <c r="C331" s="70"/>
    </row>
    <row r="332" spans="2:3" x14ac:dyDescent="0.25">
      <c r="B332" s="73"/>
      <c r="C332" s="70"/>
    </row>
    <row r="333" spans="2:3" x14ac:dyDescent="0.25">
      <c r="B333" s="73"/>
      <c r="C333" s="70"/>
    </row>
    <row r="334" spans="2:3" x14ac:dyDescent="0.25">
      <c r="B334" s="73"/>
      <c r="C334" s="70"/>
    </row>
    <row r="335" spans="2:3" x14ac:dyDescent="0.25">
      <c r="B335" s="73"/>
      <c r="C335" s="70"/>
    </row>
    <row r="336" spans="2:3" x14ac:dyDescent="0.25">
      <c r="B336" s="73"/>
      <c r="C336" s="70"/>
    </row>
    <row r="337" spans="2:3" x14ac:dyDescent="0.25">
      <c r="B337" s="73"/>
      <c r="C337" s="70"/>
    </row>
    <row r="338" spans="2:3" x14ac:dyDescent="0.25">
      <c r="B338" s="73"/>
      <c r="C338" s="70"/>
    </row>
    <row r="339" spans="2:3" x14ac:dyDescent="0.25">
      <c r="B339" s="73"/>
      <c r="C339" s="70"/>
    </row>
    <row r="340" spans="2:3" x14ac:dyDescent="0.25">
      <c r="B340" s="73"/>
      <c r="C340" s="70"/>
    </row>
    <row r="341" spans="2:3" x14ac:dyDescent="0.25">
      <c r="B341" s="73"/>
      <c r="C341" s="70"/>
    </row>
    <row r="342" spans="2:3" x14ac:dyDescent="0.25">
      <c r="B342" s="73"/>
      <c r="C342" s="70"/>
    </row>
    <row r="343" spans="2:3" x14ac:dyDescent="0.25">
      <c r="B343" s="73"/>
      <c r="C343" s="70"/>
    </row>
    <row r="344" spans="2:3" x14ac:dyDescent="0.25">
      <c r="B344" s="73"/>
      <c r="C344" s="70"/>
    </row>
    <row r="345" spans="2:3" x14ac:dyDescent="0.25">
      <c r="B345" s="73"/>
      <c r="C345" s="70"/>
    </row>
    <row r="346" spans="2:3" x14ac:dyDescent="0.25">
      <c r="B346" s="73"/>
      <c r="C346" s="70"/>
    </row>
    <row r="347" spans="2:3" x14ac:dyDescent="0.25">
      <c r="B347" s="73"/>
      <c r="C347" s="70"/>
    </row>
    <row r="348" spans="2:3" x14ac:dyDescent="0.25">
      <c r="B348" s="73"/>
      <c r="C348" s="70"/>
    </row>
    <row r="349" spans="2:3" x14ac:dyDescent="0.25">
      <c r="B349" s="73"/>
      <c r="C349" s="70"/>
    </row>
    <row r="350" spans="2:3" x14ac:dyDescent="0.25">
      <c r="B350" s="73"/>
      <c r="C350" s="70"/>
    </row>
    <row r="351" spans="2:3" x14ac:dyDescent="0.25">
      <c r="B351" s="73"/>
      <c r="C351" s="70"/>
    </row>
    <row r="352" spans="2:3" x14ac:dyDescent="0.25">
      <c r="B352" s="73"/>
      <c r="C352" s="70"/>
    </row>
    <row r="353" spans="2:3" x14ac:dyDescent="0.25">
      <c r="B353" s="73"/>
      <c r="C353" s="70"/>
    </row>
    <row r="354" spans="2:3" x14ac:dyDescent="0.25">
      <c r="B354" s="73"/>
      <c r="C354" s="70"/>
    </row>
    <row r="355" spans="2:3" x14ac:dyDescent="0.25">
      <c r="B355" s="73"/>
      <c r="C355" s="70"/>
    </row>
    <row r="356" spans="2:3" x14ac:dyDescent="0.25">
      <c r="B356" s="73"/>
      <c r="C356" s="70"/>
    </row>
    <row r="357" spans="2:3" x14ac:dyDescent="0.25">
      <c r="B357" s="73"/>
      <c r="C357" s="70"/>
    </row>
    <row r="358" spans="2:3" x14ac:dyDescent="0.25">
      <c r="B358" s="73"/>
      <c r="C358" s="70"/>
    </row>
    <row r="359" spans="2:3" x14ac:dyDescent="0.25">
      <c r="B359" s="73"/>
      <c r="C359" s="70"/>
    </row>
    <row r="360" spans="2:3" x14ac:dyDescent="0.25">
      <c r="B360" s="73"/>
      <c r="C360" s="70"/>
    </row>
    <row r="361" spans="2:3" x14ac:dyDescent="0.25">
      <c r="B361" s="73"/>
      <c r="C361" s="70"/>
    </row>
    <row r="362" spans="2:3" x14ac:dyDescent="0.25">
      <c r="B362" s="73"/>
      <c r="C362" s="70"/>
    </row>
    <row r="363" spans="2:3" x14ac:dyDescent="0.25">
      <c r="B363" s="73"/>
      <c r="C363" s="70"/>
    </row>
    <row r="364" spans="2:3" x14ac:dyDescent="0.25">
      <c r="B364" s="73"/>
      <c r="C364" s="70"/>
    </row>
    <row r="365" spans="2:3" x14ac:dyDescent="0.25">
      <c r="B365" s="73"/>
      <c r="C365" s="70"/>
    </row>
    <row r="366" spans="2:3" x14ac:dyDescent="0.25">
      <c r="B366" s="73"/>
      <c r="C366" s="70"/>
    </row>
    <row r="367" spans="2:3" x14ac:dyDescent="0.25">
      <c r="B367" s="73"/>
      <c r="C367" s="70"/>
    </row>
    <row r="368" spans="2:3" x14ac:dyDescent="0.25">
      <c r="B368" s="73"/>
      <c r="C368" s="70"/>
    </row>
    <row r="369" spans="2:3" x14ac:dyDescent="0.25">
      <c r="B369" s="73"/>
      <c r="C369" s="70"/>
    </row>
    <row r="370" spans="2:3" x14ac:dyDescent="0.25">
      <c r="B370" s="73"/>
      <c r="C370" s="70"/>
    </row>
    <row r="371" spans="2:3" x14ac:dyDescent="0.25">
      <c r="B371" s="73"/>
      <c r="C371" s="70"/>
    </row>
    <row r="372" spans="2:3" x14ac:dyDescent="0.25">
      <c r="B372" s="73"/>
      <c r="C372" s="70"/>
    </row>
    <row r="373" spans="2:3" x14ac:dyDescent="0.25">
      <c r="B373" s="73"/>
      <c r="C373" s="70"/>
    </row>
    <row r="374" spans="2:3" x14ac:dyDescent="0.25">
      <c r="B374" s="73"/>
      <c r="C374" s="70"/>
    </row>
    <row r="375" spans="2:3" x14ac:dyDescent="0.25">
      <c r="B375" s="73"/>
      <c r="C375" s="70"/>
    </row>
    <row r="376" spans="2:3" x14ac:dyDescent="0.25">
      <c r="B376" s="73"/>
      <c r="C376" s="70"/>
    </row>
    <row r="377" spans="2:3" x14ac:dyDescent="0.25">
      <c r="B377" s="73"/>
      <c r="C377" s="70"/>
    </row>
    <row r="378" spans="2:3" x14ac:dyDescent="0.25">
      <c r="B378" s="73"/>
      <c r="C378" s="70"/>
    </row>
    <row r="379" spans="2:3" x14ac:dyDescent="0.25">
      <c r="B379" s="73"/>
      <c r="C379" s="70"/>
    </row>
    <row r="380" spans="2:3" x14ac:dyDescent="0.25">
      <c r="B380" s="73"/>
      <c r="C380" s="70"/>
    </row>
    <row r="381" spans="2:3" x14ac:dyDescent="0.25">
      <c r="B381" s="73"/>
      <c r="C381" s="70"/>
    </row>
    <row r="382" spans="2:3" x14ac:dyDescent="0.25">
      <c r="B382" s="73"/>
      <c r="C382" s="70"/>
    </row>
    <row r="383" spans="2:3" x14ac:dyDescent="0.25">
      <c r="B383" s="73"/>
      <c r="C383" s="70"/>
    </row>
    <row r="384" spans="2:3" x14ac:dyDescent="0.25">
      <c r="B384" s="73"/>
      <c r="C384" s="70"/>
    </row>
    <row r="385" spans="2:3" x14ac:dyDescent="0.25">
      <c r="B385" s="73"/>
      <c r="C385" s="70"/>
    </row>
    <row r="386" spans="2:3" x14ac:dyDescent="0.25">
      <c r="B386" s="73"/>
      <c r="C386" s="70"/>
    </row>
    <row r="387" spans="2:3" x14ac:dyDescent="0.25">
      <c r="B387" s="73"/>
      <c r="C387" s="70"/>
    </row>
    <row r="388" spans="2:3" x14ac:dyDescent="0.25">
      <c r="B388" s="73"/>
      <c r="C388" s="70"/>
    </row>
    <row r="389" spans="2:3" x14ac:dyDescent="0.25">
      <c r="B389" s="73"/>
      <c r="C389" s="70"/>
    </row>
    <row r="390" spans="2:3" x14ac:dyDescent="0.25">
      <c r="B390" s="73"/>
      <c r="C390" s="70"/>
    </row>
    <row r="391" spans="2:3" x14ac:dyDescent="0.25">
      <c r="B391" s="73"/>
      <c r="C391" s="70"/>
    </row>
    <row r="392" spans="2:3" x14ac:dyDescent="0.25">
      <c r="B392" s="73"/>
      <c r="C392" s="70"/>
    </row>
    <row r="393" spans="2:3" x14ac:dyDescent="0.25">
      <c r="B393" s="73"/>
      <c r="C393" s="70"/>
    </row>
    <row r="394" spans="2:3" x14ac:dyDescent="0.25">
      <c r="B394" s="73"/>
      <c r="C394" s="70"/>
    </row>
    <row r="395" spans="2:3" x14ac:dyDescent="0.25">
      <c r="B395" s="73"/>
      <c r="C395" s="70"/>
    </row>
    <row r="396" spans="2:3" x14ac:dyDescent="0.25">
      <c r="B396" s="73"/>
      <c r="C396" s="70"/>
    </row>
    <row r="397" spans="2:3" x14ac:dyDescent="0.25">
      <c r="B397" s="73"/>
      <c r="C397" s="70"/>
    </row>
    <row r="398" spans="2:3" x14ac:dyDescent="0.25">
      <c r="B398" s="73"/>
      <c r="C398" s="70"/>
    </row>
    <row r="399" spans="2:3" x14ac:dyDescent="0.25">
      <c r="B399" s="73"/>
      <c r="C399" s="70"/>
    </row>
    <row r="400" spans="2:3" x14ac:dyDescent="0.25">
      <c r="B400" s="73"/>
      <c r="C400" s="70"/>
    </row>
    <row r="401" spans="2:3" x14ac:dyDescent="0.25">
      <c r="B401" s="73"/>
      <c r="C401" s="70"/>
    </row>
    <row r="402" spans="2:3" x14ac:dyDescent="0.25">
      <c r="B402" s="73"/>
      <c r="C402" s="70"/>
    </row>
    <row r="403" spans="2:3" x14ac:dyDescent="0.25">
      <c r="B403" s="73"/>
      <c r="C403" s="70"/>
    </row>
    <row r="404" spans="2:3" x14ac:dyDescent="0.25">
      <c r="B404" s="73"/>
      <c r="C404" s="70"/>
    </row>
    <row r="405" spans="2:3" x14ac:dyDescent="0.25">
      <c r="B405" s="73"/>
      <c r="C405" s="70"/>
    </row>
    <row r="406" spans="2:3" x14ac:dyDescent="0.25">
      <c r="B406" s="73"/>
      <c r="C406" s="70"/>
    </row>
    <row r="407" spans="2:3" x14ac:dyDescent="0.25">
      <c r="B407" s="73"/>
      <c r="C407" s="70"/>
    </row>
    <row r="408" spans="2:3" x14ac:dyDescent="0.25">
      <c r="B408" s="73"/>
      <c r="C408" s="70"/>
    </row>
    <row r="409" spans="2:3" x14ac:dyDescent="0.25">
      <c r="B409" s="73"/>
      <c r="C409" s="70"/>
    </row>
    <row r="410" spans="2:3" x14ac:dyDescent="0.25">
      <c r="B410" s="73"/>
      <c r="C410" s="70"/>
    </row>
    <row r="411" spans="2:3" x14ac:dyDescent="0.25">
      <c r="B411" s="73"/>
      <c r="C411" s="70"/>
    </row>
    <row r="412" spans="2:3" x14ac:dyDescent="0.25">
      <c r="B412" s="73"/>
      <c r="C412" s="70"/>
    </row>
    <row r="413" spans="2:3" x14ac:dyDescent="0.25">
      <c r="B413" s="73"/>
      <c r="C413" s="70"/>
    </row>
    <row r="414" spans="2:3" x14ac:dyDescent="0.25">
      <c r="B414" s="73"/>
      <c r="C414" s="70"/>
    </row>
    <row r="415" spans="2:3" x14ac:dyDescent="0.25">
      <c r="B415" s="73"/>
      <c r="C415" s="70"/>
    </row>
    <row r="416" spans="2:3" x14ac:dyDescent="0.25">
      <c r="B416" s="73"/>
      <c r="C416" s="70"/>
    </row>
    <row r="417" spans="2:3" x14ac:dyDescent="0.25">
      <c r="B417" s="73"/>
      <c r="C417" s="70"/>
    </row>
    <row r="418" spans="2:3" x14ac:dyDescent="0.25">
      <c r="B418" s="73"/>
      <c r="C418" s="70"/>
    </row>
    <row r="419" spans="2:3" x14ac:dyDescent="0.25">
      <c r="B419" s="73"/>
      <c r="C419" s="70"/>
    </row>
    <row r="420" spans="2:3" x14ac:dyDescent="0.25">
      <c r="B420" s="73"/>
      <c r="C420" s="70"/>
    </row>
    <row r="421" spans="2:3" x14ac:dyDescent="0.25">
      <c r="B421" s="73"/>
      <c r="C421" s="70"/>
    </row>
    <row r="422" spans="2:3" x14ac:dyDescent="0.25">
      <c r="B422" s="73"/>
      <c r="C422" s="70"/>
    </row>
    <row r="423" spans="2:3" x14ac:dyDescent="0.25">
      <c r="B423" s="73"/>
      <c r="C423" s="70"/>
    </row>
    <row r="424" spans="2:3" x14ac:dyDescent="0.25">
      <c r="B424" s="73"/>
      <c r="C424" s="70"/>
    </row>
    <row r="425" spans="2:3" x14ac:dyDescent="0.25">
      <c r="B425" s="73"/>
      <c r="C425" s="70"/>
    </row>
    <row r="426" spans="2:3" x14ac:dyDescent="0.25">
      <c r="B426" s="73"/>
      <c r="C426" s="70"/>
    </row>
    <row r="427" spans="2:3" x14ac:dyDescent="0.25">
      <c r="B427" s="73"/>
      <c r="C427" s="70"/>
    </row>
    <row r="428" spans="2:3" x14ac:dyDescent="0.25">
      <c r="B428" s="73"/>
      <c r="C428" s="70"/>
    </row>
    <row r="429" spans="2:3" x14ac:dyDescent="0.25">
      <c r="B429" s="73"/>
      <c r="C429" s="70"/>
    </row>
    <row r="430" spans="2:3" x14ac:dyDescent="0.25">
      <c r="B430" s="73"/>
      <c r="C430" s="70"/>
    </row>
    <row r="431" spans="2:3" x14ac:dyDescent="0.25">
      <c r="B431" s="73"/>
      <c r="C431" s="70"/>
    </row>
    <row r="432" spans="2:3" x14ac:dyDescent="0.25">
      <c r="B432" s="73"/>
      <c r="C432" s="70"/>
    </row>
    <row r="433" spans="2:3" x14ac:dyDescent="0.25">
      <c r="B433" s="73"/>
      <c r="C433" s="70"/>
    </row>
    <row r="434" spans="2:3" x14ac:dyDescent="0.25">
      <c r="B434" s="73"/>
      <c r="C434" s="70"/>
    </row>
    <row r="435" spans="2:3" x14ac:dyDescent="0.25">
      <c r="B435" s="73"/>
      <c r="C435" s="70"/>
    </row>
    <row r="436" spans="2:3" x14ac:dyDescent="0.25">
      <c r="B436" s="73"/>
      <c r="C436" s="70"/>
    </row>
    <row r="437" spans="2:3" x14ac:dyDescent="0.25">
      <c r="B437" s="73"/>
      <c r="C437" s="70"/>
    </row>
    <row r="438" spans="2:3" x14ac:dyDescent="0.25">
      <c r="B438" s="73"/>
      <c r="C438" s="70"/>
    </row>
    <row r="439" spans="2:3" x14ac:dyDescent="0.25">
      <c r="B439" s="73"/>
      <c r="C439" s="70"/>
    </row>
    <row r="440" spans="2:3" x14ac:dyDescent="0.25">
      <c r="B440" s="73"/>
      <c r="C440" s="70"/>
    </row>
    <row r="441" spans="2:3" x14ac:dyDescent="0.25">
      <c r="B441" s="73"/>
      <c r="C441" s="70"/>
    </row>
    <row r="442" spans="2:3" x14ac:dyDescent="0.25">
      <c r="B442" s="73"/>
      <c r="C442" s="70"/>
    </row>
    <row r="443" spans="2:3" x14ac:dyDescent="0.25">
      <c r="B443" s="73"/>
      <c r="C443" s="70"/>
    </row>
    <row r="444" spans="2:3" x14ac:dyDescent="0.25">
      <c r="B444" s="73"/>
      <c r="C444" s="70"/>
    </row>
    <row r="445" spans="2:3" x14ac:dyDescent="0.25">
      <c r="B445" s="73"/>
      <c r="C445" s="70"/>
    </row>
    <row r="446" spans="2:3" x14ac:dyDescent="0.25">
      <c r="B446" s="73"/>
      <c r="C446" s="70"/>
    </row>
    <row r="447" spans="2:3" x14ac:dyDescent="0.25">
      <c r="B447" s="73"/>
      <c r="C447" s="70"/>
    </row>
    <row r="448" spans="2:3" x14ac:dyDescent="0.25">
      <c r="B448" s="73"/>
      <c r="C448" s="70"/>
    </row>
    <row r="449" spans="2:3" x14ac:dyDescent="0.25">
      <c r="B449" s="73"/>
      <c r="C449" s="70"/>
    </row>
    <row r="450" spans="2:3" x14ac:dyDescent="0.25">
      <c r="B450" s="73"/>
      <c r="C450" s="70"/>
    </row>
    <row r="451" spans="2:3" x14ac:dyDescent="0.25">
      <c r="B451" s="73"/>
      <c r="C451" s="70"/>
    </row>
    <row r="452" spans="2:3" x14ac:dyDescent="0.25">
      <c r="B452" s="73"/>
      <c r="C452" s="70"/>
    </row>
    <row r="453" spans="2:3" x14ac:dyDescent="0.25">
      <c r="B453" s="73"/>
      <c r="C453" s="70"/>
    </row>
    <row r="454" spans="2:3" x14ac:dyDescent="0.25">
      <c r="B454" s="73"/>
      <c r="C454" s="70"/>
    </row>
    <row r="455" spans="2:3" x14ac:dyDescent="0.25">
      <c r="B455" s="73"/>
      <c r="C455" s="70"/>
    </row>
    <row r="456" spans="2:3" x14ac:dyDescent="0.25">
      <c r="B456" s="73"/>
      <c r="C456" s="70"/>
    </row>
    <row r="457" spans="2:3" x14ac:dyDescent="0.25">
      <c r="B457" s="73"/>
      <c r="C457" s="70"/>
    </row>
    <row r="458" spans="2:3" x14ac:dyDescent="0.25">
      <c r="B458" s="73"/>
      <c r="C458" s="70"/>
    </row>
    <row r="459" spans="2:3" x14ac:dyDescent="0.25">
      <c r="B459" s="73"/>
      <c r="C459" s="70"/>
    </row>
    <row r="460" spans="2:3" x14ac:dyDescent="0.25">
      <c r="B460" s="73"/>
      <c r="C460" s="70"/>
    </row>
    <row r="461" spans="2:3" x14ac:dyDescent="0.25">
      <c r="B461" s="73"/>
      <c r="C461" s="70"/>
    </row>
    <row r="462" spans="2:3" x14ac:dyDescent="0.25">
      <c r="B462" s="73"/>
      <c r="C462" s="70"/>
    </row>
    <row r="463" spans="2:3" x14ac:dyDescent="0.25">
      <c r="B463" s="73"/>
      <c r="C463" s="70"/>
    </row>
    <row r="464" spans="2:3" x14ac:dyDescent="0.25">
      <c r="B464" s="73"/>
      <c r="C464" s="70"/>
    </row>
    <row r="465" spans="2:3" x14ac:dyDescent="0.25">
      <c r="B465" s="73"/>
      <c r="C465" s="70"/>
    </row>
    <row r="466" spans="2:3" x14ac:dyDescent="0.25">
      <c r="B466" s="73"/>
      <c r="C466" s="70"/>
    </row>
    <row r="467" spans="2:3" x14ac:dyDescent="0.25">
      <c r="B467" s="73"/>
      <c r="C467" s="70"/>
    </row>
    <row r="468" spans="2:3" x14ac:dyDescent="0.25">
      <c r="B468" s="73"/>
      <c r="C468" s="70"/>
    </row>
    <row r="469" spans="2:3" x14ac:dyDescent="0.25">
      <c r="B469" s="73"/>
      <c r="C469" s="70"/>
    </row>
    <row r="470" spans="2:3" x14ac:dyDescent="0.25">
      <c r="B470" s="73"/>
      <c r="C470" s="70"/>
    </row>
    <row r="471" spans="2:3" x14ac:dyDescent="0.25">
      <c r="B471" s="73"/>
      <c r="C471" s="70"/>
    </row>
    <row r="472" spans="2:3" x14ac:dyDescent="0.25">
      <c r="B472" s="73"/>
      <c r="C472" s="70"/>
    </row>
    <row r="473" spans="2:3" x14ac:dyDescent="0.25">
      <c r="B473" s="73"/>
      <c r="C473" s="70"/>
    </row>
    <row r="474" spans="2:3" x14ac:dyDescent="0.25">
      <c r="B474" s="73"/>
      <c r="C474" s="70"/>
    </row>
    <row r="475" spans="2:3" x14ac:dyDescent="0.25">
      <c r="B475" s="73"/>
      <c r="C475" s="70"/>
    </row>
    <row r="476" spans="2:3" x14ac:dyDescent="0.25">
      <c r="B476" s="73"/>
      <c r="C476" s="70"/>
    </row>
    <row r="477" spans="2:3" x14ac:dyDescent="0.25">
      <c r="B477" s="73"/>
      <c r="C477" s="70"/>
    </row>
    <row r="478" spans="2:3" x14ac:dyDescent="0.25">
      <c r="B478" s="73"/>
      <c r="C478" s="70"/>
    </row>
    <row r="479" spans="2:3" x14ac:dyDescent="0.25">
      <c r="B479" s="73"/>
      <c r="C479" s="70"/>
    </row>
    <row r="480" spans="2:3" x14ac:dyDescent="0.25">
      <c r="B480" s="73"/>
      <c r="C480" s="70"/>
    </row>
    <row r="481" spans="2:3" x14ac:dyDescent="0.25">
      <c r="B481" s="73"/>
      <c r="C481" s="70"/>
    </row>
    <row r="482" spans="2:3" x14ac:dyDescent="0.25">
      <c r="B482" s="73"/>
      <c r="C482" s="70"/>
    </row>
    <row r="483" spans="2:3" x14ac:dyDescent="0.25">
      <c r="B483" s="73"/>
      <c r="C483" s="70"/>
    </row>
    <row r="484" spans="2:3" x14ac:dyDescent="0.25">
      <c r="B484" s="73"/>
      <c r="C484" s="70"/>
    </row>
    <row r="485" spans="2:3" x14ac:dyDescent="0.25">
      <c r="B485" s="73"/>
      <c r="C485" s="70"/>
    </row>
    <row r="486" spans="2:3" x14ac:dyDescent="0.25">
      <c r="B486" s="73"/>
      <c r="C486" s="70"/>
    </row>
    <row r="487" spans="2:3" x14ac:dyDescent="0.25">
      <c r="B487" s="73"/>
      <c r="C487" s="70"/>
    </row>
    <row r="488" spans="2:3" x14ac:dyDescent="0.25">
      <c r="B488" s="73"/>
      <c r="C488" s="70"/>
    </row>
    <row r="489" spans="2:3" x14ac:dyDescent="0.25">
      <c r="B489" s="73"/>
      <c r="C489" s="70"/>
    </row>
    <row r="490" spans="2:3" x14ac:dyDescent="0.25">
      <c r="B490" s="73"/>
      <c r="C490" s="70"/>
    </row>
    <row r="491" spans="2:3" x14ac:dyDescent="0.25">
      <c r="B491" s="73"/>
      <c r="C491" s="70"/>
    </row>
    <row r="492" spans="2:3" x14ac:dyDescent="0.25">
      <c r="B492" s="73"/>
      <c r="C492" s="70"/>
    </row>
    <row r="493" spans="2:3" x14ac:dyDescent="0.25">
      <c r="B493" s="73"/>
      <c r="C493" s="70"/>
    </row>
    <row r="494" spans="2:3" x14ac:dyDescent="0.25">
      <c r="B494" s="73"/>
      <c r="C494" s="70"/>
    </row>
    <row r="495" spans="2:3" x14ac:dyDescent="0.25">
      <c r="B495" s="73"/>
      <c r="C495" s="70"/>
    </row>
    <row r="496" spans="2:3" x14ac:dyDescent="0.25">
      <c r="B496" s="73"/>
      <c r="C496" s="70"/>
    </row>
    <row r="497" spans="2:3" x14ac:dyDescent="0.25">
      <c r="B497" s="73"/>
      <c r="C497" s="70"/>
    </row>
    <row r="498" spans="2:3" x14ac:dyDescent="0.25">
      <c r="B498" s="73"/>
      <c r="C498" s="70"/>
    </row>
    <row r="499" spans="2:3" x14ac:dyDescent="0.25">
      <c r="B499" s="73"/>
      <c r="C499" s="70"/>
    </row>
    <row r="500" spans="2:3" x14ac:dyDescent="0.25">
      <c r="B500" s="73"/>
      <c r="C500" s="70"/>
    </row>
    <row r="501" spans="2:3" x14ac:dyDescent="0.25">
      <c r="B501" s="73"/>
      <c r="C501" s="70"/>
    </row>
    <row r="502" spans="2:3" x14ac:dyDescent="0.25">
      <c r="B502" s="73"/>
      <c r="C502" s="70"/>
    </row>
    <row r="503" spans="2:3" x14ac:dyDescent="0.25">
      <c r="B503" s="73"/>
      <c r="C503" s="70"/>
    </row>
    <row r="504" spans="2:3" x14ac:dyDescent="0.25">
      <c r="B504" s="73"/>
      <c r="C504" s="70"/>
    </row>
    <row r="505" spans="2:3" x14ac:dyDescent="0.25">
      <c r="B505" s="73"/>
      <c r="C505" s="70"/>
    </row>
    <row r="506" spans="2:3" x14ac:dyDescent="0.25">
      <c r="B506" s="73"/>
      <c r="C506" s="70"/>
    </row>
    <row r="507" spans="2:3" x14ac:dyDescent="0.25">
      <c r="B507" s="73"/>
      <c r="C507" s="70"/>
    </row>
    <row r="508" spans="2:3" x14ac:dyDescent="0.25">
      <c r="B508" s="73"/>
      <c r="C508" s="70"/>
    </row>
    <row r="509" spans="2:3" x14ac:dyDescent="0.25">
      <c r="B509" s="73"/>
      <c r="C509" s="70"/>
    </row>
    <row r="510" spans="2:3" x14ac:dyDescent="0.25">
      <c r="B510" s="73"/>
      <c r="C510" s="70"/>
    </row>
    <row r="511" spans="2:3" x14ac:dyDescent="0.25">
      <c r="B511" s="73"/>
      <c r="C511" s="70"/>
    </row>
    <row r="512" spans="2:3" x14ac:dyDescent="0.25">
      <c r="B512" s="73"/>
      <c r="C512" s="70"/>
    </row>
    <row r="513" spans="2:3" x14ac:dyDescent="0.25">
      <c r="B513" s="73"/>
      <c r="C513" s="70"/>
    </row>
    <row r="514" spans="2:3" x14ac:dyDescent="0.25">
      <c r="B514" s="73"/>
      <c r="C514" s="70"/>
    </row>
    <row r="515" spans="2:3" x14ac:dyDescent="0.25">
      <c r="B515" s="73"/>
      <c r="C515" s="70"/>
    </row>
    <row r="516" spans="2:3" x14ac:dyDescent="0.25">
      <c r="B516" s="73"/>
      <c r="C516" s="70"/>
    </row>
    <row r="517" spans="2:3" x14ac:dyDescent="0.25">
      <c r="B517" s="73"/>
      <c r="C517" s="70"/>
    </row>
    <row r="518" spans="2:3" x14ac:dyDescent="0.25">
      <c r="B518" s="73"/>
      <c r="C518" s="70"/>
    </row>
    <row r="519" spans="2:3" x14ac:dyDescent="0.25">
      <c r="B519" s="73"/>
      <c r="C519" s="70"/>
    </row>
    <row r="520" spans="2:3" x14ac:dyDescent="0.25">
      <c r="B520" s="73"/>
      <c r="C520" s="70"/>
    </row>
    <row r="521" spans="2:3" x14ac:dyDescent="0.25">
      <c r="B521" s="73"/>
      <c r="C521" s="70"/>
    </row>
    <row r="522" spans="2:3" x14ac:dyDescent="0.25">
      <c r="B522" s="73"/>
      <c r="C522" s="70"/>
    </row>
    <row r="523" spans="2:3" x14ac:dyDescent="0.25">
      <c r="B523" s="73"/>
      <c r="C523" s="70"/>
    </row>
    <row r="524" spans="2:3" x14ac:dyDescent="0.25">
      <c r="B524" s="73"/>
      <c r="C524" s="70"/>
    </row>
    <row r="525" spans="2:3" x14ac:dyDescent="0.25">
      <c r="B525" s="73"/>
      <c r="C525" s="70"/>
    </row>
    <row r="526" spans="2:3" x14ac:dyDescent="0.25">
      <c r="B526" s="73"/>
      <c r="C526" s="70"/>
    </row>
    <row r="527" spans="2:3" x14ac:dyDescent="0.25">
      <c r="B527" s="73"/>
      <c r="C527" s="70"/>
    </row>
    <row r="528" spans="2:3" x14ac:dyDescent="0.25">
      <c r="B528" s="73"/>
      <c r="C528" s="70"/>
    </row>
    <row r="529" spans="2:3" x14ac:dyDescent="0.25">
      <c r="B529" s="73"/>
      <c r="C529" s="70"/>
    </row>
    <row r="530" spans="2:3" x14ac:dyDescent="0.25">
      <c r="B530" s="73"/>
      <c r="C530" s="70"/>
    </row>
    <row r="531" spans="2:3" x14ac:dyDescent="0.25">
      <c r="B531" s="73"/>
      <c r="C531" s="70"/>
    </row>
    <row r="532" spans="2:3" x14ac:dyDescent="0.25">
      <c r="B532" s="73"/>
      <c r="C532" s="70"/>
    </row>
    <row r="533" spans="2:3" x14ac:dyDescent="0.25">
      <c r="B533" s="73"/>
      <c r="C533" s="70"/>
    </row>
    <row r="534" spans="2:3" x14ac:dyDescent="0.25">
      <c r="B534" s="73"/>
      <c r="C534" s="70"/>
    </row>
    <row r="535" spans="2:3" x14ac:dyDescent="0.25">
      <c r="B535" s="73"/>
      <c r="C535" s="70"/>
    </row>
    <row r="536" spans="2:3" x14ac:dyDescent="0.25">
      <c r="B536" s="73"/>
      <c r="C536" s="70"/>
    </row>
    <row r="537" spans="2:3" x14ac:dyDescent="0.25">
      <c r="B537" s="73"/>
      <c r="C537" s="70"/>
    </row>
    <row r="538" spans="2:3" x14ac:dyDescent="0.25">
      <c r="B538" s="73"/>
      <c r="C538" s="70"/>
    </row>
    <row r="539" spans="2:3" x14ac:dyDescent="0.25">
      <c r="B539" s="73"/>
      <c r="C539" s="70"/>
    </row>
    <row r="540" spans="2:3" x14ac:dyDescent="0.25">
      <c r="B540" s="73"/>
      <c r="C540" s="70"/>
    </row>
    <row r="541" spans="2:3" x14ac:dyDescent="0.25">
      <c r="B541" s="73"/>
      <c r="C541" s="70"/>
    </row>
    <row r="542" spans="2:3" x14ac:dyDescent="0.25">
      <c r="B542" s="73"/>
      <c r="C542" s="70"/>
    </row>
    <row r="543" spans="2:3" x14ac:dyDescent="0.25">
      <c r="B543" s="73"/>
      <c r="C543" s="70"/>
    </row>
    <row r="544" spans="2:3" x14ac:dyDescent="0.25">
      <c r="B544" s="73"/>
      <c r="C544" s="70"/>
    </row>
    <row r="545" spans="2:3" x14ac:dyDescent="0.25">
      <c r="B545" s="73"/>
      <c r="C545" s="70"/>
    </row>
    <row r="546" spans="2:3" x14ac:dyDescent="0.25">
      <c r="B546" s="73"/>
      <c r="C546" s="70"/>
    </row>
    <row r="547" spans="2:3" x14ac:dyDescent="0.25">
      <c r="B547" s="73"/>
      <c r="C547" s="70"/>
    </row>
    <row r="548" spans="2:3" x14ac:dyDescent="0.25">
      <c r="B548" s="73"/>
      <c r="C548" s="70"/>
    </row>
    <row r="549" spans="2:3" x14ac:dyDescent="0.25">
      <c r="B549" s="73"/>
      <c r="C549" s="70"/>
    </row>
    <row r="550" spans="2:3" x14ac:dyDescent="0.25">
      <c r="B550" s="73"/>
      <c r="C550" s="70"/>
    </row>
    <row r="551" spans="2:3" x14ac:dyDescent="0.25">
      <c r="B551" s="73"/>
      <c r="C551" s="70"/>
    </row>
    <row r="552" spans="2:3" x14ac:dyDescent="0.25">
      <c r="B552" s="73"/>
      <c r="C552" s="70"/>
    </row>
    <row r="553" spans="2:3" x14ac:dyDescent="0.25">
      <c r="B553" s="73"/>
      <c r="C553" s="70"/>
    </row>
    <row r="554" spans="2:3" x14ac:dyDescent="0.25">
      <c r="B554" s="73"/>
      <c r="C554" s="70"/>
    </row>
    <row r="555" spans="2:3" x14ac:dyDescent="0.25">
      <c r="B555" s="73"/>
      <c r="C555" s="70"/>
    </row>
    <row r="556" spans="2:3" x14ac:dyDescent="0.25">
      <c r="B556" s="73"/>
      <c r="C556" s="70"/>
    </row>
    <row r="557" spans="2:3" x14ac:dyDescent="0.25">
      <c r="B557" s="73"/>
      <c r="C557" s="70"/>
    </row>
    <row r="558" spans="2:3" x14ac:dyDescent="0.25">
      <c r="B558" s="73"/>
      <c r="C558" s="70"/>
    </row>
    <row r="559" spans="2:3" x14ac:dyDescent="0.25">
      <c r="B559" s="73"/>
      <c r="C559" s="70"/>
    </row>
    <row r="560" spans="2:3" x14ac:dyDescent="0.25">
      <c r="B560" s="73"/>
      <c r="C560" s="70"/>
    </row>
    <row r="561" spans="2:3" x14ac:dyDescent="0.25">
      <c r="B561" s="73"/>
      <c r="C561" s="70"/>
    </row>
    <row r="562" spans="2:3" x14ac:dyDescent="0.25">
      <c r="B562" s="73"/>
      <c r="C562" s="70"/>
    </row>
    <row r="563" spans="2:3" x14ac:dyDescent="0.25">
      <c r="B563" s="73"/>
      <c r="C563" s="70"/>
    </row>
    <row r="564" spans="2:3" x14ac:dyDescent="0.25">
      <c r="B564" s="73"/>
      <c r="C564" s="70"/>
    </row>
    <row r="565" spans="2:3" x14ac:dyDescent="0.25">
      <c r="B565" s="73"/>
      <c r="C565" s="70"/>
    </row>
    <row r="566" spans="2:3" x14ac:dyDescent="0.25">
      <c r="B566" s="73"/>
      <c r="C566" s="70"/>
    </row>
    <row r="567" spans="2:3" x14ac:dyDescent="0.25">
      <c r="B567" s="73"/>
      <c r="C567" s="70"/>
    </row>
    <row r="568" spans="2:3" x14ac:dyDescent="0.25">
      <c r="B568" s="73"/>
      <c r="C568" s="70"/>
    </row>
    <row r="569" spans="2:3" x14ac:dyDescent="0.25">
      <c r="B569" s="73"/>
      <c r="C569" s="70"/>
    </row>
    <row r="570" spans="2:3" x14ac:dyDescent="0.25">
      <c r="B570" s="73"/>
      <c r="C570" s="70"/>
    </row>
    <row r="571" spans="2:3" x14ac:dyDescent="0.25">
      <c r="B571" s="73"/>
      <c r="C571" s="70"/>
    </row>
    <row r="572" spans="2:3" x14ac:dyDescent="0.25">
      <c r="B572" s="73"/>
      <c r="C572" s="70"/>
    </row>
    <row r="573" spans="2:3" x14ac:dyDescent="0.25">
      <c r="B573" s="73"/>
      <c r="C573" s="70"/>
    </row>
    <row r="574" spans="2:3" x14ac:dyDescent="0.25">
      <c r="B574" s="73"/>
      <c r="C574" s="70"/>
    </row>
    <row r="575" spans="2:3" x14ac:dyDescent="0.25">
      <c r="B575" s="73"/>
      <c r="C575" s="70"/>
    </row>
    <row r="576" spans="2:3" x14ac:dyDescent="0.25">
      <c r="B576" s="73"/>
      <c r="C576" s="70"/>
    </row>
    <row r="577" spans="2:3" x14ac:dyDescent="0.25">
      <c r="B577" s="73"/>
      <c r="C577" s="70"/>
    </row>
    <row r="578" spans="2:3" x14ac:dyDescent="0.25">
      <c r="B578" s="73"/>
      <c r="C578" s="70"/>
    </row>
    <row r="579" spans="2:3" x14ac:dyDescent="0.25">
      <c r="B579" s="73"/>
      <c r="C579" s="70"/>
    </row>
    <row r="580" spans="2:3" x14ac:dyDescent="0.25">
      <c r="B580" s="73"/>
      <c r="C580" s="70"/>
    </row>
    <row r="581" spans="2:3" x14ac:dyDescent="0.25">
      <c r="B581" s="73"/>
      <c r="C581" s="70"/>
    </row>
    <row r="582" spans="2:3" x14ac:dyDescent="0.25">
      <c r="B582" s="73"/>
      <c r="C582" s="70"/>
    </row>
    <row r="583" spans="2:3" x14ac:dyDescent="0.25">
      <c r="B583" s="73"/>
      <c r="C583" s="70"/>
    </row>
    <row r="584" spans="2:3" x14ac:dyDescent="0.25">
      <c r="B584" s="73"/>
      <c r="C584" s="70"/>
    </row>
    <row r="585" spans="2:3" x14ac:dyDescent="0.25">
      <c r="B585" s="73"/>
      <c r="C585" s="70"/>
    </row>
    <row r="586" spans="2:3" x14ac:dyDescent="0.25">
      <c r="B586" s="73"/>
      <c r="C586" s="70"/>
    </row>
    <row r="587" spans="2:3" x14ac:dyDescent="0.25">
      <c r="B587" s="73"/>
      <c r="C587" s="70"/>
    </row>
    <row r="588" spans="2:3" x14ac:dyDescent="0.25">
      <c r="B588" s="73"/>
      <c r="C588" s="70"/>
    </row>
    <row r="589" spans="2:3" x14ac:dyDescent="0.25">
      <c r="B589" s="73"/>
      <c r="C589" s="70"/>
    </row>
    <row r="590" spans="2:3" x14ac:dyDescent="0.25">
      <c r="B590" s="73"/>
      <c r="C590" s="70"/>
    </row>
    <row r="591" spans="2:3" x14ac:dyDescent="0.25">
      <c r="B591" s="73"/>
      <c r="C591" s="70"/>
    </row>
    <row r="592" spans="2:3" x14ac:dyDescent="0.25">
      <c r="B592" s="73"/>
      <c r="C592" s="70"/>
    </row>
    <row r="593" spans="2:3" x14ac:dyDescent="0.25">
      <c r="B593" s="73"/>
      <c r="C593" s="70"/>
    </row>
    <row r="594" spans="2:3" x14ac:dyDescent="0.25">
      <c r="B594" s="73"/>
      <c r="C594" s="70"/>
    </row>
    <row r="595" spans="2:3" x14ac:dyDescent="0.25">
      <c r="B595" s="73"/>
      <c r="C595" s="70"/>
    </row>
    <row r="596" spans="2:3" x14ac:dyDescent="0.25">
      <c r="B596" s="73"/>
      <c r="C596" s="70"/>
    </row>
    <row r="597" spans="2:3" x14ac:dyDescent="0.25">
      <c r="B597" s="73"/>
      <c r="C597" s="70"/>
    </row>
    <row r="598" spans="2:3" x14ac:dyDescent="0.25">
      <c r="B598" s="73"/>
      <c r="C598" s="70"/>
    </row>
    <row r="599" spans="2:3" x14ac:dyDescent="0.25">
      <c r="B599" s="73"/>
      <c r="C599" s="70"/>
    </row>
    <row r="600" spans="2:3" x14ac:dyDescent="0.25">
      <c r="B600" s="73"/>
      <c r="C600" s="70"/>
    </row>
    <row r="601" spans="2:3" x14ac:dyDescent="0.25">
      <c r="B601" s="73"/>
      <c r="C601" s="70"/>
    </row>
    <row r="602" spans="2:3" x14ac:dyDescent="0.25">
      <c r="B602" s="73"/>
      <c r="C602" s="70"/>
    </row>
    <row r="603" spans="2:3" x14ac:dyDescent="0.25">
      <c r="B603" s="73"/>
      <c r="C603" s="70"/>
    </row>
    <row r="604" spans="2:3" x14ac:dyDescent="0.25">
      <c r="B604" s="73"/>
      <c r="C604" s="70"/>
    </row>
    <row r="605" spans="2:3" x14ac:dyDescent="0.25">
      <c r="B605" s="73"/>
      <c r="C605" s="70"/>
    </row>
    <row r="606" spans="2:3" x14ac:dyDescent="0.25">
      <c r="B606" s="73"/>
      <c r="C606" s="70"/>
    </row>
    <row r="607" spans="2:3" x14ac:dyDescent="0.25">
      <c r="B607" s="73"/>
      <c r="C607" s="70"/>
    </row>
    <row r="608" spans="2:3" x14ac:dyDescent="0.25">
      <c r="B608" s="73"/>
      <c r="C608" s="70"/>
    </row>
    <row r="609" spans="2:3" x14ac:dyDescent="0.25">
      <c r="B609" s="73"/>
      <c r="C609" s="70"/>
    </row>
    <row r="610" spans="2:3" x14ac:dyDescent="0.25">
      <c r="B610" s="73"/>
      <c r="C610" s="70"/>
    </row>
    <row r="611" spans="2:3" x14ac:dyDescent="0.25">
      <c r="B611" s="73"/>
      <c r="C611" s="70"/>
    </row>
    <row r="612" spans="2:3" x14ac:dyDescent="0.25">
      <c r="B612" s="73"/>
      <c r="C612" s="70"/>
    </row>
    <row r="613" spans="2:3" x14ac:dyDescent="0.25">
      <c r="B613" s="73"/>
      <c r="C613" s="70"/>
    </row>
    <row r="614" spans="2:3" x14ac:dyDescent="0.25">
      <c r="B614" s="73"/>
      <c r="C614" s="70"/>
    </row>
    <row r="615" spans="2:3" x14ac:dyDescent="0.25">
      <c r="B615" s="73"/>
      <c r="C615" s="70"/>
    </row>
    <row r="616" spans="2:3" x14ac:dyDescent="0.25">
      <c r="B616" s="73"/>
      <c r="C616" s="70"/>
    </row>
    <row r="617" spans="2:3" x14ac:dyDescent="0.25">
      <c r="B617" s="73"/>
      <c r="C617" s="70"/>
    </row>
    <row r="618" spans="2:3" x14ac:dyDescent="0.25">
      <c r="B618" s="73"/>
      <c r="C618" s="70"/>
    </row>
    <row r="619" spans="2:3" x14ac:dyDescent="0.25">
      <c r="B619" s="73"/>
      <c r="C619" s="70"/>
    </row>
    <row r="620" spans="2:3" x14ac:dyDescent="0.25">
      <c r="B620" s="73"/>
      <c r="C620" s="70"/>
    </row>
    <row r="621" spans="2:3" x14ac:dyDescent="0.25">
      <c r="B621" s="73"/>
      <c r="C621" s="70"/>
    </row>
    <row r="622" spans="2:3" x14ac:dyDescent="0.25">
      <c r="B622" s="73"/>
      <c r="C622" s="70"/>
    </row>
    <row r="623" spans="2:3" x14ac:dyDescent="0.25">
      <c r="B623" s="73"/>
      <c r="C623" s="70"/>
    </row>
    <row r="624" spans="2:3" x14ac:dyDescent="0.25">
      <c r="B624" s="73"/>
      <c r="C624" s="70"/>
    </row>
    <row r="625" spans="2:3" x14ac:dyDescent="0.25">
      <c r="B625" s="73"/>
      <c r="C625" s="70"/>
    </row>
    <row r="626" spans="2:3" x14ac:dyDescent="0.25">
      <c r="B626" s="73"/>
      <c r="C626" s="70"/>
    </row>
    <row r="627" spans="2:3" x14ac:dyDescent="0.25">
      <c r="B627" s="73"/>
      <c r="C627" s="70"/>
    </row>
    <row r="628" spans="2:3" x14ac:dyDescent="0.25">
      <c r="B628" s="73"/>
      <c r="C628" s="70"/>
    </row>
    <row r="629" spans="2:3" x14ac:dyDescent="0.25">
      <c r="B629" s="73"/>
      <c r="C629" s="70"/>
    </row>
    <row r="630" spans="2:3" x14ac:dyDescent="0.25">
      <c r="B630" s="73"/>
      <c r="C630" s="70"/>
    </row>
    <row r="631" spans="2:3" x14ac:dyDescent="0.25">
      <c r="B631" s="73"/>
      <c r="C631" s="70"/>
    </row>
    <row r="632" spans="2:3" x14ac:dyDescent="0.25">
      <c r="B632" s="73"/>
      <c r="C632" s="70"/>
    </row>
    <row r="633" spans="2:3" x14ac:dyDescent="0.25">
      <c r="B633" s="73"/>
      <c r="C633" s="70"/>
    </row>
    <row r="634" spans="2:3" x14ac:dyDescent="0.25">
      <c r="B634" s="73"/>
      <c r="C634" s="70"/>
    </row>
    <row r="635" spans="2:3" x14ac:dyDescent="0.25">
      <c r="B635" s="73"/>
      <c r="C635" s="70"/>
    </row>
    <row r="636" spans="2:3" x14ac:dyDescent="0.25">
      <c r="B636" s="73"/>
      <c r="C636" s="70"/>
    </row>
    <row r="637" spans="2:3" x14ac:dyDescent="0.25">
      <c r="B637" s="73"/>
      <c r="C637" s="70"/>
    </row>
    <row r="638" spans="2:3" x14ac:dyDescent="0.25">
      <c r="B638" s="73"/>
      <c r="C638" s="70"/>
    </row>
    <row r="639" spans="2:3" x14ac:dyDescent="0.25">
      <c r="B639" s="73"/>
      <c r="C639" s="70"/>
    </row>
    <row r="640" spans="2:3" x14ac:dyDescent="0.25">
      <c r="B640" s="73"/>
      <c r="C640" s="70"/>
    </row>
    <row r="641" spans="2:3" x14ac:dyDescent="0.25">
      <c r="B641" s="73"/>
      <c r="C641" s="70"/>
    </row>
    <row r="642" spans="2:3" x14ac:dyDescent="0.25">
      <c r="B642" s="73"/>
      <c r="C642" s="70"/>
    </row>
    <row r="643" spans="2:3" x14ac:dyDescent="0.25">
      <c r="B643" s="73"/>
      <c r="C643" s="70"/>
    </row>
    <row r="644" spans="2:3" x14ac:dyDescent="0.25">
      <c r="B644" s="73"/>
      <c r="C644" s="70"/>
    </row>
    <row r="645" spans="2:3" x14ac:dyDescent="0.25">
      <c r="B645" s="73"/>
      <c r="C645" s="70"/>
    </row>
    <row r="646" spans="2:3" x14ac:dyDescent="0.25">
      <c r="B646" s="73"/>
      <c r="C646" s="70"/>
    </row>
    <row r="647" spans="2:3" x14ac:dyDescent="0.25">
      <c r="B647" s="73"/>
      <c r="C647" s="70"/>
    </row>
    <row r="648" spans="2:3" x14ac:dyDescent="0.25">
      <c r="B648" s="73"/>
      <c r="C648" s="70"/>
    </row>
    <row r="649" spans="2:3" x14ac:dyDescent="0.25">
      <c r="B649" s="73"/>
      <c r="C649" s="70"/>
    </row>
    <row r="650" spans="2:3" x14ac:dyDescent="0.25">
      <c r="B650" s="73"/>
      <c r="C650" s="70"/>
    </row>
    <row r="651" spans="2:3" x14ac:dyDescent="0.25">
      <c r="B651" s="73"/>
      <c r="C651" s="70"/>
    </row>
    <row r="652" spans="2:3" x14ac:dyDescent="0.25">
      <c r="B652" s="73"/>
      <c r="C652" s="70"/>
    </row>
    <row r="653" spans="2:3" x14ac:dyDescent="0.25">
      <c r="B653" s="73"/>
      <c r="C653" s="70"/>
    </row>
    <row r="654" spans="2:3" x14ac:dyDescent="0.25">
      <c r="B654" s="73"/>
      <c r="C654" s="70"/>
    </row>
    <row r="655" spans="2:3" x14ac:dyDescent="0.25">
      <c r="B655" s="73"/>
      <c r="C655" s="70"/>
    </row>
    <row r="656" spans="2:3" x14ac:dyDescent="0.25">
      <c r="B656" s="73"/>
      <c r="C656" s="70"/>
    </row>
    <row r="657" spans="2:3" x14ac:dyDescent="0.25">
      <c r="B657" s="73"/>
      <c r="C657" s="70"/>
    </row>
    <row r="658" spans="2:3" x14ac:dyDescent="0.25">
      <c r="B658" s="73"/>
      <c r="C658" s="70"/>
    </row>
    <row r="659" spans="2:3" x14ac:dyDescent="0.25">
      <c r="B659" s="73"/>
      <c r="C659" s="70"/>
    </row>
    <row r="660" spans="2:3" x14ac:dyDescent="0.25">
      <c r="B660" s="73"/>
      <c r="C660" s="70"/>
    </row>
    <row r="661" spans="2:3" x14ac:dyDescent="0.25">
      <c r="B661" s="73"/>
      <c r="C661" s="70"/>
    </row>
    <row r="662" spans="2:3" x14ac:dyDescent="0.25">
      <c r="B662" s="73"/>
      <c r="C662" s="70"/>
    </row>
    <row r="663" spans="2:3" x14ac:dyDescent="0.25">
      <c r="B663" s="73"/>
      <c r="C663" s="70"/>
    </row>
    <row r="664" spans="2:3" x14ac:dyDescent="0.25">
      <c r="B664" s="73"/>
      <c r="C664" s="70"/>
    </row>
    <row r="665" spans="2:3" x14ac:dyDescent="0.25">
      <c r="B665" s="73"/>
      <c r="C665" s="70"/>
    </row>
    <row r="666" spans="2:3" x14ac:dyDescent="0.25">
      <c r="B666" s="73"/>
      <c r="C666" s="70"/>
    </row>
    <row r="667" spans="2:3" x14ac:dyDescent="0.25">
      <c r="B667" s="73"/>
      <c r="C667" s="70"/>
    </row>
    <row r="668" spans="2:3" x14ac:dyDescent="0.25">
      <c r="B668" s="73"/>
      <c r="C668" s="70"/>
    </row>
    <row r="669" spans="2:3" x14ac:dyDescent="0.25">
      <c r="B669" s="73"/>
      <c r="C669" s="70"/>
    </row>
    <row r="670" spans="2:3" x14ac:dyDescent="0.25">
      <c r="B670" s="73"/>
      <c r="C670" s="70"/>
    </row>
    <row r="671" spans="2:3" x14ac:dyDescent="0.25">
      <c r="B671" s="73"/>
      <c r="C671" s="70"/>
    </row>
    <row r="672" spans="2:3" x14ac:dyDescent="0.25">
      <c r="B672" s="73"/>
      <c r="C672" s="70"/>
    </row>
    <row r="673" spans="2:3" x14ac:dyDescent="0.25">
      <c r="B673" s="73"/>
      <c r="C673" s="70"/>
    </row>
    <row r="674" spans="2:3" x14ac:dyDescent="0.25">
      <c r="B674" s="73"/>
      <c r="C674" s="70"/>
    </row>
    <row r="675" spans="2:3" x14ac:dyDescent="0.25">
      <c r="B675" s="73"/>
      <c r="C675" s="70"/>
    </row>
    <row r="676" spans="2:3" x14ac:dyDescent="0.25">
      <c r="B676" s="73"/>
      <c r="C676" s="70"/>
    </row>
    <row r="677" spans="2:3" x14ac:dyDescent="0.25">
      <c r="B677" s="73"/>
      <c r="C677" s="70"/>
    </row>
    <row r="678" spans="2:3" x14ac:dyDescent="0.25">
      <c r="B678" s="73"/>
      <c r="C678" s="70"/>
    </row>
    <row r="679" spans="2:3" x14ac:dyDescent="0.25">
      <c r="B679" s="73"/>
      <c r="C679" s="70"/>
    </row>
    <row r="680" spans="2:3" x14ac:dyDescent="0.25">
      <c r="B680" s="73"/>
      <c r="C680" s="70"/>
    </row>
    <row r="681" spans="2:3" x14ac:dyDescent="0.25">
      <c r="B681" s="73"/>
      <c r="C681" s="70"/>
    </row>
    <row r="682" spans="2:3" x14ac:dyDescent="0.25">
      <c r="B682" s="73"/>
      <c r="C682" s="70"/>
    </row>
    <row r="683" spans="2:3" x14ac:dyDescent="0.25">
      <c r="B683" s="73"/>
      <c r="C683" s="70"/>
    </row>
    <row r="684" spans="2:3" x14ac:dyDescent="0.25">
      <c r="B684" s="73"/>
      <c r="C684" s="70"/>
    </row>
    <row r="685" spans="2:3" x14ac:dyDescent="0.25">
      <c r="B685" s="73"/>
      <c r="C685" s="70"/>
    </row>
    <row r="686" spans="2:3" x14ac:dyDescent="0.25">
      <c r="B686" s="73"/>
      <c r="C686" s="70"/>
    </row>
    <row r="687" spans="2:3" x14ac:dyDescent="0.25">
      <c r="B687" s="73"/>
      <c r="C687" s="70"/>
    </row>
    <row r="688" spans="2:3" x14ac:dyDescent="0.25">
      <c r="B688" s="73"/>
      <c r="C688" s="70"/>
    </row>
    <row r="689" spans="2:3" x14ac:dyDescent="0.25">
      <c r="B689" s="73"/>
      <c r="C689" s="70"/>
    </row>
    <row r="690" spans="2:3" x14ac:dyDescent="0.25">
      <c r="B690" s="73"/>
      <c r="C690" s="70"/>
    </row>
    <row r="691" spans="2:3" x14ac:dyDescent="0.25">
      <c r="B691" s="73"/>
      <c r="C691" s="70"/>
    </row>
    <row r="692" spans="2:3" x14ac:dyDescent="0.25">
      <c r="B692" s="73"/>
      <c r="C692" s="70"/>
    </row>
    <row r="693" spans="2:3" x14ac:dyDescent="0.25">
      <c r="B693" s="73"/>
      <c r="C693" s="70"/>
    </row>
    <row r="694" spans="2:3" x14ac:dyDescent="0.25">
      <c r="B694" s="73"/>
      <c r="C694" s="70"/>
    </row>
    <row r="695" spans="2:3" x14ac:dyDescent="0.25">
      <c r="B695" s="73"/>
      <c r="C695" s="70"/>
    </row>
    <row r="696" spans="2:3" x14ac:dyDescent="0.25">
      <c r="B696" s="73"/>
      <c r="C696" s="70"/>
    </row>
    <row r="697" spans="2:3" x14ac:dyDescent="0.25">
      <c r="B697" s="73"/>
      <c r="C697" s="70"/>
    </row>
    <row r="698" spans="2:3" x14ac:dyDescent="0.25">
      <c r="B698" s="73"/>
      <c r="C698" s="70"/>
    </row>
    <row r="699" spans="2:3" x14ac:dyDescent="0.25">
      <c r="B699" s="73"/>
      <c r="C699" s="70"/>
    </row>
    <row r="700" spans="2:3" x14ac:dyDescent="0.25">
      <c r="B700" s="73"/>
      <c r="C700" s="70"/>
    </row>
    <row r="701" spans="2:3" x14ac:dyDescent="0.25">
      <c r="B701" s="73"/>
      <c r="C701" s="70"/>
    </row>
    <row r="702" spans="2:3" x14ac:dyDescent="0.25">
      <c r="B702" s="73"/>
      <c r="C702" s="70"/>
    </row>
    <row r="703" spans="2:3" x14ac:dyDescent="0.25">
      <c r="B703" s="73"/>
      <c r="C703" s="70"/>
    </row>
    <row r="704" spans="2:3" x14ac:dyDescent="0.25">
      <c r="B704" s="73"/>
      <c r="C704" s="70"/>
    </row>
    <row r="705" spans="2:3" x14ac:dyDescent="0.25">
      <c r="B705" s="73"/>
      <c r="C705" s="70"/>
    </row>
    <row r="706" spans="2:3" x14ac:dyDescent="0.25">
      <c r="B706" s="73"/>
      <c r="C706" s="70"/>
    </row>
    <row r="707" spans="2:3" x14ac:dyDescent="0.25">
      <c r="B707" s="73"/>
      <c r="C707" s="70"/>
    </row>
    <row r="708" spans="2:3" x14ac:dyDescent="0.25">
      <c r="B708" s="73"/>
      <c r="C708" s="70"/>
    </row>
    <row r="709" spans="2:3" x14ac:dyDescent="0.25">
      <c r="B709" s="73"/>
      <c r="C709" s="70"/>
    </row>
    <row r="710" spans="2:3" x14ac:dyDescent="0.25">
      <c r="B710" s="73"/>
      <c r="C710" s="70"/>
    </row>
    <row r="711" spans="2:3" x14ac:dyDescent="0.25">
      <c r="B711" s="73"/>
      <c r="C711" s="70"/>
    </row>
    <row r="712" spans="2:3" x14ac:dyDescent="0.25">
      <c r="B712" s="73"/>
      <c r="C712" s="70"/>
    </row>
    <row r="713" spans="2:3" x14ac:dyDescent="0.25">
      <c r="B713" s="73"/>
      <c r="C713" s="70"/>
    </row>
    <row r="714" spans="2:3" x14ac:dyDescent="0.25">
      <c r="B714" s="73"/>
      <c r="C714" s="70"/>
    </row>
    <row r="715" spans="2:3" x14ac:dyDescent="0.25">
      <c r="B715" s="73"/>
      <c r="C715" s="70"/>
    </row>
    <row r="716" spans="2:3" x14ac:dyDescent="0.25">
      <c r="B716" s="73"/>
      <c r="C716" s="70"/>
    </row>
    <row r="717" spans="2:3" x14ac:dyDescent="0.25">
      <c r="B717" s="73"/>
      <c r="C717" s="70"/>
    </row>
    <row r="718" spans="2:3" x14ac:dyDescent="0.25">
      <c r="B718" s="73"/>
      <c r="C718" s="70"/>
    </row>
    <row r="719" spans="2:3" x14ac:dyDescent="0.25">
      <c r="B719" s="73"/>
      <c r="C719" s="70"/>
    </row>
    <row r="720" spans="2:3" x14ac:dyDescent="0.25">
      <c r="B720" s="73"/>
      <c r="C720" s="70"/>
    </row>
    <row r="721" spans="2:3" x14ac:dyDescent="0.25">
      <c r="B721" s="73"/>
      <c r="C721" s="70"/>
    </row>
    <row r="722" spans="2:3" x14ac:dyDescent="0.25">
      <c r="B722" s="73"/>
      <c r="C722" s="70"/>
    </row>
    <row r="723" spans="2:3" x14ac:dyDescent="0.25">
      <c r="B723" s="73"/>
      <c r="C723" s="70"/>
    </row>
    <row r="724" spans="2:3" x14ac:dyDescent="0.25">
      <c r="B724" s="73"/>
      <c r="C724" s="70"/>
    </row>
    <row r="725" spans="2:3" x14ac:dyDescent="0.25">
      <c r="B725" s="73"/>
      <c r="C725" s="70"/>
    </row>
    <row r="726" spans="2:3" x14ac:dyDescent="0.25">
      <c r="B726" s="73"/>
      <c r="C726" s="70"/>
    </row>
    <row r="727" spans="2:3" x14ac:dyDescent="0.25">
      <c r="B727" s="73"/>
      <c r="C727" s="70"/>
    </row>
    <row r="728" spans="2:3" x14ac:dyDescent="0.25">
      <c r="B728" s="73"/>
      <c r="C728" s="70"/>
    </row>
    <row r="729" spans="2:3" x14ac:dyDescent="0.25">
      <c r="B729" s="73"/>
      <c r="C729" s="70"/>
    </row>
    <row r="730" spans="2:3" x14ac:dyDescent="0.25">
      <c r="B730" s="73"/>
      <c r="C730" s="70"/>
    </row>
    <row r="731" spans="2:3" x14ac:dyDescent="0.25">
      <c r="B731" s="73"/>
      <c r="C731" s="70"/>
    </row>
    <row r="732" spans="2:3" x14ac:dyDescent="0.25">
      <c r="B732" s="73"/>
      <c r="C732" s="70"/>
    </row>
    <row r="733" spans="2:3" x14ac:dyDescent="0.25">
      <c r="B733" s="73"/>
      <c r="C733" s="70"/>
    </row>
    <row r="734" spans="2:3" x14ac:dyDescent="0.25">
      <c r="B734" s="73"/>
      <c r="C734" s="70"/>
    </row>
    <row r="735" spans="2:3" x14ac:dyDescent="0.25">
      <c r="B735" s="73"/>
      <c r="C735" s="70"/>
    </row>
    <row r="736" spans="2:3" x14ac:dyDescent="0.25">
      <c r="B736" s="73"/>
      <c r="C736" s="70"/>
    </row>
    <row r="737" spans="2:3" x14ac:dyDescent="0.25">
      <c r="B737" s="73"/>
      <c r="C737" s="70"/>
    </row>
    <row r="738" spans="2:3" x14ac:dyDescent="0.25">
      <c r="B738" s="73"/>
      <c r="C738" s="70"/>
    </row>
    <row r="739" spans="2:3" x14ac:dyDescent="0.25">
      <c r="B739" s="73"/>
      <c r="C739" s="70"/>
    </row>
    <row r="740" spans="2:3" x14ac:dyDescent="0.25">
      <c r="B740" s="73"/>
      <c r="C740" s="70"/>
    </row>
    <row r="741" spans="2:3" x14ac:dyDescent="0.25">
      <c r="B741" s="73"/>
      <c r="C741" s="70"/>
    </row>
    <row r="742" spans="2:3" x14ac:dyDescent="0.25">
      <c r="B742" s="73"/>
      <c r="C742" s="70"/>
    </row>
    <row r="743" spans="2:3" x14ac:dyDescent="0.25">
      <c r="B743" s="73"/>
      <c r="C743" s="70"/>
    </row>
    <row r="744" spans="2:3" x14ac:dyDescent="0.25">
      <c r="B744" s="73"/>
      <c r="C744" s="70"/>
    </row>
    <row r="745" spans="2:3" x14ac:dyDescent="0.25">
      <c r="B745" s="73"/>
      <c r="C745" s="70"/>
    </row>
    <row r="746" spans="2:3" x14ac:dyDescent="0.25">
      <c r="B746" s="73"/>
      <c r="C746" s="70"/>
    </row>
    <row r="747" spans="2:3" x14ac:dyDescent="0.25">
      <c r="B747" s="73"/>
      <c r="C747" s="70"/>
    </row>
    <row r="748" spans="2:3" x14ac:dyDescent="0.25">
      <c r="B748" s="73"/>
      <c r="C748" s="70"/>
    </row>
    <row r="749" spans="2:3" x14ac:dyDescent="0.25">
      <c r="B749" s="73"/>
      <c r="C749" s="70"/>
    </row>
    <row r="750" spans="2:3" x14ac:dyDescent="0.25">
      <c r="B750" s="73"/>
      <c r="C750" s="70"/>
    </row>
    <row r="751" spans="2:3" x14ac:dyDescent="0.25">
      <c r="B751" s="73"/>
      <c r="C751" s="70"/>
    </row>
    <row r="752" spans="2:3" x14ac:dyDescent="0.25">
      <c r="B752" s="73"/>
      <c r="C752" s="70"/>
    </row>
    <row r="753" spans="2:3" x14ac:dyDescent="0.25">
      <c r="B753" s="73"/>
      <c r="C753" s="70"/>
    </row>
    <row r="754" spans="2:3" x14ac:dyDescent="0.25">
      <c r="B754" s="73"/>
      <c r="C754" s="70"/>
    </row>
    <row r="755" spans="2:3" x14ac:dyDescent="0.25">
      <c r="B755" s="73"/>
      <c r="C755" s="70"/>
    </row>
    <row r="756" spans="2:3" x14ac:dyDescent="0.25">
      <c r="B756" s="73"/>
      <c r="C756" s="70"/>
    </row>
    <row r="757" spans="2:3" x14ac:dyDescent="0.25">
      <c r="B757" s="73"/>
      <c r="C757" s="70"/>
    </row>
    <row r="758" spans="2:3" x14ac:dyDescent="0.25">
      <c r="B758" s="73"/>
      <c r="C758" s="70"/>
    </row>
    <row r="759" spans="2:3" x14ac:dyDescent="0.25">
      <c r="B759" s="73"/>
      <c r="C759" s="70"/>
    </row>
    <row r="760" spans="2:3" x14ac:dyDescent="0.25">
      <c r="B760" s="73"/>
      <c r="C760" s="70"/>
    </row>
    <row r="761" spans="2:3" x14ac:dyDescent="0.25">
      <c r="B761" s="73"/>
      <c r="C761" s="70"/>
    </row>
    <row r="762" spans="2:3" x14ac:dyDescent="0.25">
      <c r="B762" s="73"/>
      <c r="C762" s="70"/>
    </row>
    <row r="763" spans="2:3" x14ac:dyDescent="0.25">
      <c r="B763" s="73"/>
      <c r="C763" s="70"/>
    </row>
    <row r="764" spans="2:3" x14ac:dyDescent="0.25">
      <c r="B764" s="73"/>
      <c r="C764" s="70"/>
    </row>
    <row r="765" spans="2:3" x14ac:dyDescent="0.25">
      <c r="B765" s="73"/>
      <c r="C765" s="70"/>
    </row>
    <row r="766" spans="2:3" x14ac:dyDescent="0.25">
      <c r="B766" s="73"/>
      <c r="C766" s="70"/>
    </row>
    <row r="767" spans="2:3" x14ac:dyDescent="0.25">
      <c r="B767" s="73"/>
      <c r="C767" s="70"/>
    </row>
    <row r="768" spans="2:3" x14ac:dyDescent="0.25">
      <c r="B768" s="73"/>
      <c r="C768" s="70"/>
    </row>
    <row r="769" spans="2:3" x14ac:dyDescent="0.25">
      <c r="B769" s="73"/>
      <c r="C769" s="70"/>
    </row>
    <row r="770" spans="2:3" x14ac:dyDescent="0.25">
      <c r="B770" s="73"/>
      <c r="C770" s="70"/>
    </row>
    <row r="771" spans="2:3" x14ac:dyDescent="0.25">
      <c r="B771" s="73"/>
      <c r="C771" s="70"/>
    </row>
    <row r="772" spans="2:3" x14ac:dyDescent="0.25">
      <c r="B772" s="73"/>
      <c r="C772" s="70"/>
    </row>
    <row r="773" spans="2:3" x14ac:dyDescent="0.25">
      <c r="B773" s="73"/>
      <c r="C773" s="70"/>
    </row>
    <row r="774" spans="2:3" x14ac:dyDescent="0.25">
      <c r="B774" s="73"/>
      <c r="C774" s="70"/>
    </row>
    <row r="775" spans="2:3" x14ac:dyDescent="0.25">
      <c r="B775" s="73"/>
      <c r="C775" s="70"/>
    </row>
    <row r="776" spans="2:3" x14ac:dyDescent="0.25">
      <c r="B776" s="73"/>
      <c r="C776" s="70"/>
    </row>
    <row r="777" spans="2:3" x14ac:dyDescent="0.25">
      <c r="B777" s="73"/>
      <c r="C777" s="70"/>
    </row>
    <row r="778" spans="2:3" x14ac:dyDescent="0.25">
      <c r="B778" s="73"/>
      <c r="C778" s="70"/>
    </row>
    <row r="779" spans="2:3" x14ac:dyDescent="0.25">
      <c r="B779" s="73"/>
      <c r="C779" s="70"/>
    </row>
    <row r="780" spans="2:3" x14ac:dyDescent="0.25">
      <c r="B780" s="73"/>
      <c r="C780" s="70"/>
    </row>
    <row r="781" spans="2:3" x14ac:dyDescent="0.25">
      <c r="B781" s="73"/>
      <c r="C781" s="70"/>
    </row>
    <row r="782" spans="2:3" x14ac:dyDescent="0.25">
      <c r="B782" s="73"/>
      <c r="C782" s="70"/>
    </row>
    <row r="783" spans="2:3" x14ac:dyDescent="0.25">
      <c r="B783" s="73"/>
      <c r="C783" s="70"/>
    </row>
    <row r="784" spans="2:3" x14ac:dyDescent="0.25">
      <c r="B784" s="73"/>
      <c r="C784" s="70"/>
    </row>
    <row r="785" spans="2:3" x14ac:dyDescent="0.25">
      <c r="B785" s="73"/>
      <c r="C785" s="70"/>
    </row>
    <row r="786" spans="2:3" x14ac:dyDescent="0.25">
      <c r="B786" s="73"/>
      <c r="C786" s="70"/>
    </row>
    <row r="787" spans="2:3" x14ac:dyDescent="0.25">
      <c r="B787" s="73"/>
      <c r="C787" s="70"/>
    </row>
    <row r="788" spans="2:3" x14ac:dyDescent="0.25">
      <c r="B788" s="73"/>
      <c r="C788" s="70"/>
    </row>
    <row r="789" spans="2:3" x14ac:dyDescent="0.25">
      <c r="B789" s="73"/>
      <c r="C789" s="70"/>
    </row>
    <row r="790" spans="2:3" x14ac:dyDescent="0.25">
      <c r="B790" s="73"/>
      <c r="C790" s="70"/>
    </row>
    <row r="791" spans="2:3" x14ac:dyDescent="0.25">
      <c r="B791" s="73"/>
      <c r="C791" s="70"/>
    </row>
    <row r="792" spans="2:3" x14ac:dyDescent="0.25">
      <c r="B792" s="73"/>
      <c r="C792" s="70"/>
    </row>
    <row r="793" spans="2:3" x14ac:dyDescent="0.25">
      <c r="B793" s="73"/>
      <c r="C793" s="70"/>
    </row>
    <row r="794" spans="2:3" x14ac:dyDescent="0.25">
      <c r="B794" s="73"/>
      <c r="C794" s="70"/>
    </row>
    <row r="795" spans="2:3" x14ac:dyDescent="0.25">
      <c r="B795" s="73"/>
      <c r="C795" s="70"/>
    </row>
    <row r="796" spans="2:3" x14ac:dyDescent="0.25">
      <c r="B796" s="73"/>
      <c r="C796" s="70"/>
    </row>
    <row r="797" spans="2:3" x14ac:dyDescent="0.25">
      <c r="B797" s="73"/>
      <c r="C797" s="70"/>
    </row>
    <row r="798" spans="2:3" x14ac:dyDescent="0.25">
      <c r="B798" s="73"/>
      <c r="C798" s="70"/>
    </row>
    <row r="799" spans="2:3" x14ac:dyDescent="0.25">
      <c r="B799" s="73"/>
      <c r="C799" s="70"/>
    </row>
    <row r="800" spans="2:3" x14ac:dyDescent="0.25">
      <c r="B800" s="73"/>
      <c r="C800" s="70"/>
    </row>
    <row r="801" spans="2:3" x14ac:dyDescent="0.25">
      <c r="B801" s="73"/>
      <c r="C801" s="70"/>
    </row>
    <row r="802" spans="2:3" x14ac:dyDescent="0.25">
      <c r="B802" s="73"/>
      <c r="C802" s="70"/>
    </row>
    <row r="803" spans="2:3" x14ac:dyDescent="0.25">
      <c r="B803" s="73"/>
      <c r="C803" s="70"/>
    </row>
    <row r="804" spans="2:3" x14ac:dyDescent="0.25">
      <c r="B804" s="73"/>
      <c r="C804" s="70"/>
    </row>
    <row r="805" spans="2:3" x14ac:dyDescent="0.25">
      <c r="B805" s="73"/>
      <c r="C805" s="70"/>
    </row>
    <row r="806" spans="2:3" x14ac:dyDescent="0.25">
      <c r="B806" s="73"/>
      <c r="C806" s="70"/>
    </row>
    <row r="807" spans="2:3" x14ac:dyDescent="0.25">
      <c r="B807" s="73"/>
      <c r="C807" s="70"/>
    </row>
    <row r="808" spans="2:3" x14ac:dyDescent="0.25">
      <c r="B808" s="73"/>
      <c r="C808" s="70"/>
    </row>
    <row r="809" spans="2:3" x14ac:dyDescent="0.25">
      <c r="B809" s="73"/>
      <c r="C809" s="70"/>
    </row>
    <row r="810" spans="2:3" x14ac:dyDescent="0.25">
      <c r="B810" s="73"/>
      <c r="C810" s="70"/>
    </row>
    <row r="811" spans="2:3" x14ac:dyDescent="0.25">
      <c r="B811" s="73"/>
      <c r="C811" s="70"/>
    </row>
    <row r="812" spans="2:3" x14ac:dyDescent="0.25">
      <c r="B812" s="73"/>
      <c r="C812" s="70"/>
    </row>
    <row r="813" spans="2:3" x14ac:dyDescent="0.25">
      <c r="B813" s="73"/>
      <c r="C813" s="70"/>
    </row>
    <row r="814" spans="2:3" x14ac:dyDescent="0.25">
      <c r="B814" s="73"/>
      <c r="C814" s="70"/>
    </row>
    <row r="815" spans="2:3" x14ac:dyDescent="0.25">
      <c r="B815" s="73"/>
      <c r="C815" s="70"/>
    </row>
    <row r="816" spans="2:3" x14ac:dyDescent="0.25">
      <c r="B816" s="73"/>
      <c r="C816" s="70"/>
    </row>
    <row r="817" spans="2:3" x14ac:dyDescent="0.25">
      <c r="B817" s="73"/>
      <c r="C817" s="70"/>
    </row>
    <row r="818" spans="2:3" x14ac:dyDescent="0.25">
      <c r="B818" s="73"/>
      <c r="C818" s="70"/>
    </row>
    <row r="819" spans="2:3" x14ac:dyDescent="0.25">
      <c r="B819" s="73"/>
      <c r="C819" s="70"/>
    </row>
    <row r="820" spans="2:3" x14ac:dyDescent="0.25">
      <c r="B820" s="73"/>
      <c r="C820" s="70"/>
    </row>
    <row r="821" spans="2:3" x14ac:dyDescent="0.25">
      <c r="B821" s="73"/>
      <c r="C821" s="70"/>
    </row>
    <row r="822" spans="2:3" x14ac:dyDescent="0.25">
      <c r="B822" s="73"/>
      <c r="C822" s="70"/>
    </row>
    <row r="823" spans="2:3" x14ac:dyDescent="0.25">
      <c r="B823" s="73"/>
      <c r="C823" s="70"/>
    </row>
    <row r="824" spans="2:3" x14ac:dyDescent="0.25">
      <c r="B824" s="73"/>
      <c r="C824" s="70"/>
    </row>
    <row r="825" spans="2:3" x14ac:dyDescent="0.25">
      <c r="B825" s="73"/>
      <c r="C825" s="70"/>
    </row>
    <row r="826" spans="2:3" x14ac:dyDescent="0.25">
      <c r="B826" s="73"/>
      <c r="C826" s="70"/>
    </row>
    <row r="827" spans="2:3" x14ac:dyDescent="0.25">
      <c r="B827" s="73"/>
      <c r="C827" s="70"/>
    </row>
    <row r="828" spans="2:3" x14ac:dyDescent="0.25">
      <c r="B828" s="73"/>
      <c r="C828" s="70"/>
    </row>
    <row r="829" spans="2:3" x14ac:dyDescent="0.25">
      <c r="B829" s="73"/>
      <c r="C829" s="70"/>
    </row>
    <row r="830" spans="2:3" x14ac:dyDescent="0.25">
      <c r="B830" s="73"/>
      <c r="C830" s="70"/>
    </row>
    <row r="831" spans="2:3" x14ac:dyDescent="0.25">
      <c r="B831" s="73"/>
      <c r="C831" s="70"/>
    </row>
    <row r="832" spans="2:3" x14ac:dyDescent="0.25">
      <c r="B832" s="73"/>
      <c r="C832" s="70"/>
    </row>
    <row r="833" spans="2:3" x14ac:dyDescent="0.25">
      <c r="B833" s="73"/>
      <c r="C833" s="70"/>
    </row>
    <row r="834" spans="2:3" x14ac:dyDescent="0.25">
      <c r="B834" s="73"/>
      <c r="C834" s="70"/>
    </row>
    <row r="835" spans="2:3" x14ac:dyDescent="0.25">
      <c r="B835" s="73"/>
      <c r="C835" s="70"/>
    </row>
    <row r="836" spans="2:3" x14ac:dyDescent="0.25">
      <c r="B836" s="73"/>
      <c r="C836" s="70"/>
    </row>
    <row r="837" spans="2:3" x14ac:dyDescent="0.25">
      <c r="B837" s="73"/>
      <c r="C837" s="70"/>
    </row>
    <row r="838" spans="2:3" x14ac:dyDescent="0.25">
      <c r="B838" s="73"/>
      <c r="C838" s="70"/>
    </row>
    <row r="839" spans="2:3" x14ac:dyDescent="0.25">
      <c r="B839" s="73"/>
      <c r="C839" s="70"/>
    </row>
    <row r="840" spans="2:3" x14ac:dyDescent="0.25">
      <c r="B840" s="73"/>
      <c r="C840" s="70"/>
    </row>
    <row r="841" spans="2:3" x14ac:dyDescent="0.25">
      <c r="B841" s="73"/>
      <c r="C841" s="70"/>
    </row>
    <row r="842" spans="2:3" x14ac:dyDescent="0.25">
      <c r="B842" s="73"/>
      <c r="C842" s="70"/>
    </row>
    <row r="843" spans="2:3" x14ac:dyDescent="0.25">
      <c r="B843" s="73"/>
      <c r="C843" s="70"/>
    </row>
    <row r="844" spans="2:3" x14ac:dyDescent="0.25">
      <c r="B844" s="73"/>
      <c r="C844" s="70"/>
    </row>
    <row r="845" spans="2:3" x14ac:dyDescent="0.25">
      <c r="B845" s="73"/>
      <c r="C845" s="70"/>
    </row>
    <row r="846" spans="2:3" x14ac:dyDescent="0.25">
      <c r="B846" s="73"/>
      <c r="C846" s="70"/>
    </row>
    <row r="847" spans="2:3" x14ac:dyDescent="0.25">
      <c r="B847" s="73"/>
      <c r="C847" s="70"/>
    </row>
    <row r="848" spans="2:3" x14ac:dyDescent="0.25">
      <c r="B848" s="73"/>
      <c r="C848" s="70"/>
    </row>
    <row r="849" spans="2:3" x14ac:dyDescent="0.25">
      <c r="B849" s="73"/>
      <c r="C849" s="70"/>
    </row>
    <row r="850" spans="2:3" x14ac:dyDescent="0.25">
      <c r="B850" s="73"/>
      <c r="C850" s="70"/>
    </row>
    <row r="851" spans="2:3" x14ac:dyDescent="0.25">
      <c r="B851" s="73"/>
      <c r="C851" s="70"/>
    </row>
    <row r="852" spans="2:3" x14ac:dyDescent="0.25">
      <c r="B852" s="73"/>
      <c r="C852" s="70"/>
    </row>
    <row r="853" spans="2:3" x14ac:dyDescent="0.25">
      <c r="B853" s="73"/>
      <c r="C853" s="70"/>
    </row>
    <row r="854" spans="2:3" x14ac:dyDescent="0.25">
      <c r="B854" s="73"/>
      <c r="C854" s="70"/>
    </row>
    <row r="855" spans="2:3" x14ac:dyDescent="0.25">
      <c r="B855" s="73"/>
      <c r="C855" s="70"/>
    </row>
    <row r="856" spans="2:3" x14ac:dyDescent="0.25">
      <c r="B856" s="73"/>
      <c r="C856" s="70"/>
    </row>
    <row r="857" spans="2:3" x14ac:dyDescent="0.25">
      <c r="B857" s="73"/>
      <c r="C857" s="70"/>
    </row>
    <row r="858" spans="2:3" x14ac:dyDescent="0.25">
      <c r="B858" s="73"/>
      <c r="C858" s="70"/>
    </row>
    <row r="859" spans="2:3" x14ac:dyDescent="0.25">
      <c r="B859" s="73"/>
      <c r="C859" s="70"/>
    </row>
    <row r="860" spans="2:3" x14ac:dyDescent="0.25">
      <c r="B860" s="73"/>
      <c r="C860" s="70"/>
    </row>
  </sheetData>
  <sheetProtection selectLockedCells="1" selectUnlockedCells="1"/>
  <mergeCells count="7">
    <mergeCell ref="B4:C5"/>
    <mergeCell ref="B26:C26"/>
    <mergeCell ref="B27:C27"/>
    <mergeCell ref="B11:C12"/>
    <mergeCell ref="B7:C7"/>
    <mergeCell ref="B8:C8"/>
    <mergeCell ref="B9:C9"/>
  </mergeCells>
  <pageMargins left="0.7" right="0.7" top="0.75" bottom="0.75" header="0.3" footer="0.3"/>
  <pageSetup paperSize="9" orientation="portrait" r:id="rId1"/>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F5A91"/>
  </sheetPr>
  <dimension ref="A1:Y138"/>
  <sheetViews>
    <sheetView showGridLines="0" topLeftCell="N1" zoomScale="95" zoomScaleNormal="95" workbookViewId="0">
      <selection activeCell="T2" sqref="T2"/>
    </sheetView>
  </sheetViews>
  <sheetFormatPr defaultColWidth="9.140625" defaultRowHeight="30" customHeight="1" x14ac:dyDescent="0.25"/>
  <cols>
    <col min="1" max="1" width="58.42578125" style="52" bestFit="1" customWidth="1"/>
    <col min="2" max="2" width="25" style="52" customWidth="1"/>
    <col min="3" max="3" width="25.42578125" style="52" customWidth="1"/>
    <col min="4" max="4" width="32.42578125" style="56" customWidth="1"/>
    <col min="5" max="5" width="25.42578125" style="52" customWidth="1"/>
    <col min="6" max="6" width="27.5703125" style="52" customWidth="1"/>
    <col min="7" max="7" width="25.28515625" style="52" customWidth="1"/>
    <col min="8" max="8" width="19.5703125" style="52" customWidth="1"/>
    <col min="9" max="9" width="41.5703125" style="52" bestFit="1" customWidth="1"/>
    <col min="10" max="10" width="44.140625" style="52" bestFit="1" customWidth="1"/>
    <col min="11" max="12" width="41.140625" style="52" bestFit="1" customWidth="1"/>
    <col min="13" max="13" width="40.28515625" style="52" bestFit="1" customWidth="1"/>
    <col min="14" max="14" width="41.140625" style="52" bestFit="1" customWidth="1"/>
    <col min="15" max="15" width="40.28515625" style="52" bestFit="1" customWidth="1"/>
    <col min="16" max="16" width="41.5703125" style="52" bestFit="1" customWidth="1"/>
    <col min="17" max="18" width="40.28515625" style="52" bestFit="1" customWidth="1"/>
    <col min="19" max="19" width="20" style="52" bestFit="1" customWidth="1"/>
    <col min="20" max="20" width="30.28515625" style="52" bestFit="1" customWidth="1"/>
    <col min="21" max="21" width="9.7109375" style="52" customWidth="1"/>
    <col min="22" max="16384" width="9.140625" style="52"/>
  </cols>
  <sheetData>
    <row r="1" spans="1:25" s="74" customFormat="1" ht="102" x14ac:dyDescent="0.25">
      <c r="A1" s="87" t="s">
        <v>445</v>
      </c>
      <c r="B1" s="106" t="s">
        <v>452</v>
      </c>
      <c r="C1" s="106"/>
      <c r="K1" s="90" t="s">
        <v>463</v>
      </c>
      <c r="L1"/>
      <c r="M1" s="89" t="s">
        <v>464</v>
      </c>
      <c r="N1" s="90" t="s">
        <v>465</v>
      </c>
      <c r="O1" s="90" t="s">
        <v>466</v>
      </c>
      <c r="P1" s="90" t="s">
        <v>467</v>
      </c>
      <c r="Q1" s="90" t="s">
        <v>468</v>
      </c>
    </row>
    <row r="2" spans="1:25" s="78" customFormat="1" ht="89.25" x14ac:dyDescent="0.25">
      <c r="A2" s="75"/>
      <c r="B2" s="75"/>
      <c r="C2" s="75"/>
      <c r="D2" s="75"/>
      <c r="E2" s="75"/>
      <c r="F2" s="75"/>
      <c r="G2" s="76" t="s">
        <v>446</v>
      </c>
      <c r="H2" s="76" t="s">
        <v>447</v>
      </c>
      <c r="I2" s="89" t="s">
        <v>461</v>
      </c>
      <c r="J2" s="89" t="s">
        <v>462</v>
      </c>
      <c r="K2" s="76" t="s">
        <v>453</v>
      </c>
      <c r="L2" s="90" t="s">
        <v>469</v>
      </c>
      <c r="M2" s="76" t="s">
        <v>454</v>
      </c>
      <c r="N2" s="76" t="s">
        <v>455</v>
      </c>
      <c r="O2" s="76" t="s">
        <v>451</v>
      </c>
      <c r="P2" s="76" t="s">
        <v>456</v>
      </c>
      <c r="Q2" s="86" t="s">
        <v>457</v>
      </c>
      <c r="R2" s="91" t="s">
        <v>49</v>
      </c>
      <c r="S2" s="77"/>
      <c r="T2" s="77"/>
    </row>
    <row r="3" spans="1:25" ht="30" customHeight="1" thickBot="1" x14ac:dyDescent="0.3">
      <c r="A3" s="92" t="s">
        <v>449</v>
      </c>
      <c r="B3" s="92" t="s">
        <v>7</v>
      </c>
      <c r="C3" s="92" t="s">
        <v>8</v>
      </c>
      <c r="D3" s="92" t="s">
        <v>9</v>
      </c>
      <c r="E3" s="92" t="s">
        <v>10</v>
      </c>
      <c r="F3" s="92" t="s">
        <v>11</v>
      </c>
      <c r="G3" s="92" t="s">
        <v>12</v>
      </c>
      <c r="H3" s="92" t="s">
        <v>13</v>
      </c>
      <c r="I3" s="92" t="s">
        <v>16</v>
      </c>
      <c r="J3" s="92" t="s">
        <v>15</v>
      </c>
      <c r="K3" s="92" t="s">
        <v>17</v>
      </c>
      <c r="L3" s="92" t="s">
        <v>14</v>
      </c>
      <c r="M3" s="92" t="s">
        <v>19</v>
      </c>
      <c r="N3" s="92" t="s">
        <v>18</v>
      </c>
      <c r="O3" s="92" t="s">
        <v>20</v>
      </c>
      <c r="P3" s="92" t="s">
        <v>44</v>
      </c>
      <c r="Q3" s="92" t="s">
        <v>458</v>
      </c>
      <c r="R3" s="93" t="s">
        <v>21</v>
      </c>
      <c r="S3" s="79" t="s">
        <v>22</v>
      </c>
      <c r="T3" s="53" t="s">
        <v>23</v>
      </c>
    </row>
    <row r="4" spans="1:25" ht="30" customHeight="1" thickTop="1" x14ac:dyDescent="0.25">
      <c r="A4" s="80"/>
      <c r="B4" s="80"/>
      <c r="C4" s="80"/>
      <c r="D4" s="80"/>
      <c r="E4" s="80"/>
      <c r="F4" s="80"/>
      <c r="G4" s="80"/>
      <c r="H4" s="80"/>
      <c r="I4" s="80"/>
      <c r="J4" s="80"/>
      <c r="K4" s="80"/>
      <c r="L4" s="80"/>
      <c r="M4" s="80"/>
      <c r="N4" s="80"/>
      <c r="O4" s="80"/>
      <c r="P4" s="80"/>
      <c r="Q4" s="80"/>
      <c r="R4" s="54"/>
      <c r="S4" s="85">
        <f t="shared" ref="S4:S34" si="0">G4*R4</f>
        <v>0</v>
      </c>
      <c r="T4" s="55">
        <f>+S35</f>
        <v>0</v>
      </c>
      <c r="U4" s="56"/>
      <c r="V4" s="56"/>
      <c r="W4" s="56"/>
    </row>
    <row r="5" spans="1:25" ht="30" customHeight="1" x14ac:dyDescent="0.25">
      <c r="A5" s="80"/>
      <c r="B5" s="80"/>
      <c r="C5" s="80"/>
      <c r="D5" s="80"/>
      <c r="E5" s="80"/>
      <c r="F5" s="80"/>
      <c r="G5" s="80"/>
      <c r="H5" s="80"/>
      <c r="I5" s="80"/>
      <c r="J5" s="80"/>
      <c r="K5" s="80"/>
      <c r="L5" s="80"/>
      <c r="M5" s="80"/>
      <c r="N5" s="80"/>
      <c r="O5" s="80"/>
      <c r="P5" s="80"/>
      <c r="Q5" s="80"/>
      <c r="R5" s="54"/>
      <c r="S5" s="85">
        <f t="shared" si="0"/>
        <v>0</v>
      </c>
      <c r="T5" s="104"/>
      <c r="U5" s="56"/>
      <c r="V5" s="56"/>
      <c r="W5" s="56"/>
      <c r="Y5" s="82"/>
    </row>
    <row r="6" spans="1:25" ht="30" customHeight="1" x14ac:dyDescent="0.25">
      <c r="A6" s="80"/>
      <c r="B6" s="80"/>
      <c r="C6" s="80"/>
      <c r="D6" s="80"/>
      <c r="E6" s="80"/>
      <c r="F6" s="80"/>
      <c r="G6" s="80"/>
      <c r="H6" s="80"/>
      <c r="I6" s="80"/>
      <c r="J6" s="80"/>
      <c r="K6" s="80"/>
      <c r="L6" s="80"/>
      <c r="M6" s="80"/>
      <c r="N6" s="80"/>
      <c r="O6" s="80"/>
      <c r="P6" s="80"/>
      <c r="Q6" s="80"/>
      <c r="R6" s="54"/>
      <c r="S6" s="85">
        <f t="shared" si="0"/>
        <v>0</v>
      </c>
      <c r="T6" s="104"/>
      <c r="U6" s="56"/>
      <c r="V6" s="56"/>
      <c r="W6" s="56"/>
    </row>
    <row r="7" spans="1:25" ht="30" customHeight="1" x14ac:dyDescent="0.25">
      <c r="A7" s="80"/>
      <c r="B7" s="80"/>
      <c r="C7" s="80"/>
      <c r="D7" s="80"/>
      <c r="E7" s="80"/>
      <c r="F7" s="80"/>
      <c r="G7" s="80"/>
      <c r="H7" s="80"/>
      <c r="I7" s="80"/>
      <c r="J7" s="80"/>
      <c r="K7" s="80"/>
      <c r="L7" s="80"/>
      <c r="M7" s="80"/>
      <c r="N7" s="80"/>
      <c r="O7" s="80"/>
      <c r="P7" s="80"/>
      <c r="Q7" s="80"/>
      <c r="R7" s="54"/>
      <c r="S7" s="85">
        <f t="shared" si="0"/>
        <v>0</v>
      </c>
      <c r="T7" s="104"/>
      <c r="U7" s="56"/>
      <c r="V7" s="56"/>
      <c r="W7" s="56"/>
    </row>
    <row r="8" spans="1:25" ht="30" customHeight="1" x14ac:dyDescent="0.25">
      <c r="A8" s="80"/>
      <c r="B8" s="80"/>
      <c r="C8" s="80"/>
      <c r="D8" s="80"/>
      <c r="E8" s="80"/>
      <c r="F8" s="80"/>
      <c r="G8" s="80"/>
      <c r="H8" s="80"/>
      <c r="I8" s="80"/>
      <c r="J8" s="80"/>
      <c r="K8" s="80"/>
      <c r="L8" s="80"/>
      <c r="M8" s="80"/>
      <c r="N8" s="80"/>
      <c r="O8" s="80"/>
      <c r="P8" s="80"/>
      <c r="Q8" s="80"/>
      <c r="R8" s="54"/>
      <c r="S8" s="85">
        <f t="shared" si="0"/>
        <v>0</v>
      </c>
      <c r="T8" s="104"/>
      <c r="U8" s="56"/>
      <c r="V8" s="56"/>
      <c r="W8" s="56"/>
    </row>
    <row r="9" spans="1:25" ht="30" customHeight="1" x14ac:dyDescent="0.25">
      <c r="A9" s="80"/>
      <c r="B9" s="80"/>
      <c r="C9" s="80"/>
      <c r="D9" s="80"/>
      <c r="E9" s="80"/>
      <c r="F9" s="80"/>
      <c r="G9" s="80"/>
      <c r="H9" s="80"/>
      <c r="I9" s="80"/>
      <c r="J9" s="80"/>
      <c r="K9" s="80"/>
      <c r="L9" s="80"/>
      <c r="M9" s="80"/>
      <c r="N9" s="80"/>
      <c r="O9" s="80"/>
      <c r="P9" s="80"/>
      <c r="Q9" s="80"/>
      <c r="R9" s="54"/>
      <c r="S9" s="85">
        <f t="shared" si="0"/>
        <v>0</v>
      </c>
      <c r="T9" s="104"/>
      <c r="U9" s="56"/>
      <c r="V9" s="56"/>
      <c r="W9" s="56"/>
    </row>
    <row r="10" spans="1:25" ht="30" customHeight="1" x14ac:dyDescent="0.25">
      <c r="A10" s="80"/>
      <c r="B10" s="80"/>
      <c r="C10" s="80"/>
      <c r="D10" s="80"/>
      <c r="E10" s="80"/>
      <c r="F10" s="80"/>
      <c r="G10" s="80"/>
      <c r="H10" s="80"/>
      <c r="I10" s="80"/>
      <c r="J10" s="80"/>
      <c r="K10" s="80"/>
      <c r="L10" s="80"/>
      <c r="M10" s="80"/>
      <c r="N10" s="80"/>
      <c r="O10" s="80"/>
      <c r="P10" s="80"/>
      <c r="Q10" s="80"/>
      <c r="R10" s="54"/>
      <c r="S10" s="85">
        <f t="shared" si="0"/>
        <v>0</v>
      </c>
      <c r="T10" s="104"/>
      <c r="U10" s="56"/>
      <c r="V10" s="56"/>
      <c r="W10" s="56"/>
    </row>
    <row r="11" spans="1:25" ht="30" customHeight="1" x14ac:dyDescent="0.25">
      <c r="A11" s="80"/>
      <c r="B11" s="80"/>
      <c r="C11" s="80"/>
      <c r="D11" s="80"/>
      <c r="E11" s="80"/>
      <c r="F11" s="80"/>
      <c r="G11" s="80"/>
      <c r="H11" s="80"/>
      <c r="I11" s="80"/>
      <c r="J11" s="80"/>
      <c r="K11" s="80"/>
      <c r="L11" s="80"/>
      <c r="M11" s="80"/>
      <c r="N11" s="80"/>
      <c r="O11" s="80"/>
      <c r="P11" s="80"/>
      <c r="Q11" s="80"/>
      <c r="R11" s="54"/>
      <c r="S11" s="85">
        <f t="shared" si="0"/>
        <v>0</v>
      </c>
      <c r="T11" s="104"/>
      <c r="U11" s="56"/>
      <c r="V11" s="56"/>
      <c r="W11" s="56"/>
    </row>
    <row r="12" spans="1:25" ht="30" customHeight="1" x14ac:dyDescent="0.25">
      <c r="A12" s="80"/>
      <c r="B12" s="80"/>
      <c r="C12" s="80"/>
      <c r="D12" s="80"/>
      <c r="E12" s="80"/>
      <c r="F12" s="80"/>
      <c r="G12" s="80"/>
      <c r="H12" s="80"/>
      <c r="I12" s="80"/>
      <c r="J12" s="80"/>
      <c r="K12" s="80"/>
      <c r="L12" s="80"/>
      <c r="M12" s="80"/>
      <c r="N12" s="80"/>
      <c r="O12" s="80"/>
      <c r="P12" s="80"/>
      <c r="Q12" s="80"/>
      <c r="R12" s="54"/>
      <c r="S12" s="85">
        <f t="shared" si="0"/>
        <v>0</v>
      </c>
      <c r="T12" s="104"/>
      <c r="U12" s="56"/>
      <c r="V12" s="56"/>
      <c r="W12" s="56"/>
    </row>
    <row r="13" spans="1:25" ht="30" customHeight="1" x14ac:dyDescent="0.25">
      <c r="A13" s="80"/>
      <c r="B13" s="80"/>
      <c r="C13" s="80"/>
      <c r="D13" s="80"/>
      <c r="E13" s="80"/>
      <c r="F13" s="80"/>
      <c r="G13" s="80"/>
      <c r="H13" s="80"/>
      <c r="I13" s="80"/>
      <c r="J13" s="80"/>
      <c r="K13" s="80"/>
      <c r="L13" s="80"/>
      <c r="M13" s="80"/>
      <c r="N13" s="80"/>
      <c r="O13" s="80"/>
      <c r="P13" s="80"/>
      <c r="Q13" s="80"/>
      <c r="R13" s="54"/>
      <c r="S13" s="85">
        <f t="shared" si="0"/>
        <v>0</v>
      </c>
      <c r="T13" s="104"/>
      <c r="U13" s="56"/>
      <c r="V13" s="56"/>
      <c r="W13" s="56"/>
    </row>
    <row r="14" spans="1:25" ht="30" customHeight="1" x14ac:dyDescent="0.25">
      <c r="A14" s="80"/>
      <c r="B14" s="80"/>
      <c r="C14" s="80"/>
      <c r="D14" s="80"/>
      <c r="E14" s="80"/>
      <c r="F14" s="80"/>
      <c r="G14" s="80"/>
      <c r="H14" s="80"/>
      <c r="I14" s="80"/>
      <c r="J14" s="80"/>
      <c r="K14" s="80"/>
      <c r="L14" s="80"/>
      <c r="M14" s="80"/>
      <c r="N14" s="80"/>
      <c r="O14" s="80"/>
      <c r="P14" s="80"/>
      <c r="Q14" s="80"/>
      <c r="R14" s="54"/>
      <c r="S14" s="85">
        <f t="shared" si="0"/>
        <v>0</v>
      </c>
      <c r="T14" s="104"/>
      <c r="U14" s="56"/>
      <c r="V14" s="56"/>
      <c r="W14" s="56"/>
    </row>
    <row r="15" spans="1:25" ht="30" customHeight="1" x14ac:dyDescent="0.25">
      <c r="A15" s="80"/>
      <c r="B15" s="80"/>
      <c r="C15" s="80"/>
      <c r="D15" s="80"/>
      <c r="E15" s="80"/>
      <c r="F15" s="80"/>
      <c r="G15" s="80"/>
      <c r="H15" s="80"/>
      <c r="I15" s="80"/>
      <c r="J15" s="80"/>
      <c r="K15" s="80"/>
      <c r="L15" s="80"/>
      <c r="M15" s="80"/>
      <c r="N15" s="80"/>
      <c r="O15" s="80"/>
      <c r="P15" s="80"/>
      <c r="Q15" s="80"/>
      <c r="R15" s="54"/>
      <c r="S15" s="85">
        <f t="shared" si="0"/>
        <v>0</v>
      </c>
      <c r="T15" s="104"/>
      <c r="U15" s="56"/>
      <c r="V15" s="56"/>
      <c r="W15" s="56"/>
    </row>
    <row r="16" spans="1:25" ht="30" customHeight="1" x14ac:dyDescent="0.25">
      <c r="A16" s="80"/>
      <c r="B16" s="80"/>
      <c r="C16" s="80"/>
      <c r="D16" s="80"/>
      <c r="E16" s="80"/>
      <c r="F16" s="80"/>
      <c r="G16" s="80"/>
      <c r="H16" s="80"/>
      <c r="I16" s="80"/>
      <c r="J16" s="80"/>
      <c r="K16" s="80"/>
      <c r="L16" s="80"/>
      <c r="M16" s="80"/>
      <c r="N16" s="80"/>
      <c r="O16" s="80"/>
      <c r="P16" s="80"/>
      <c r="Q16" s="80"/>
      <c r="R16" s="54"/>
      <c r="S16" s="85">
        <f t="shared" si="0"/>
        <v>0</v>
      </c>
      <c r="T16" s="104"/>
      <c r="U16" s="56"/>
      <c r="V16" s="56"/>
      <c r="W16" s="56"/>
    </row>
    <row r="17" spans="1:23" ht="30" customHeight="1" x14ac:dyDescent="0.25">
      <c r="A17" s="80"/>
      <c r="B17" s="80"/>
      <c r="C17" s="80"/>
      <c r="D17" s="80"/>
      <c r="E17" s="80"/>
      <c r="F17" s="80"/>
      <c r="G17" s="80"/>
      <c r="H17" s="80"/>
      <c r="I17" s="80"/>
      <c r="J17" s="80"/>
      <c r="K17" s="80"/>
      <c r="L17" s="80"/>
      <c r="M17" s="80"/>
      <c r="N17" s="80"/>
      <c r="O17" s="80"/>
      <c r="P17" s="80"/>
      <c r="Q17" s="80"/>
      <c r="R17" s="54"/>
      <c r="S17" s="85">
        <f t="shared" si="0"/>
        <v>0</v>
      </c>
      <c r="T17" s="104"/>
      <c r="U17" s="56"/>
      <c r="V17" s="56"/>
      <c r="W17" s="56"/>
    </row>
    <row r="18" spans="1:23" ht="30" customHeight="1" x14ac:dyDescent="0.25">
      <c r="A18" s="80"/>
      <c r="B18" s="80"/>
      <c r="C18" s="80"/>
      <c r="D18" s="80"/>
      <c r="E18" s="80"/>
      <c r="F18" s="80"/>
      <c r="G18" s="80"/>
      <c r="H18" s="80"/>
      <c r="I18" s="80"/>
      <c r="J18" s="80"/>
      <c r="K18" s="80"/>
      <c r="L18" s="80"/>
      <c r="M18" s="80"/>
      <c r="N18" s="80"/>
      <c r="O18" s="80"/>
      <c r="P18" s="80"/>
      <c r="Q18" s="80"/>
      <c r="R18" s="54"/>
      <c r="S18" s="85">
        <f t="shared" si="0"/>
        <v>0</v>
      </c>
      <c r="T18" s="104"/>
      <c r="U18" s="56"/>
      <c r="V18" s="56"/>
      <c r="W18" s="56"/>
    </row>
    <row r="19" spans="1:23" ht="30" customHeight="1" x14ac:dyDescent="0.25">
      <c r="A19" s="80"/>
      <c r="B19" s="80"/>
      <c r="C19" s="80"/>
      <c r="D19" s="80"/>
      <c r="E19" s="80"/>
      <c r="F19" s="80"/>
      <c r="G19" s="80"/>
      <c r="H19" s="80"/>
      <c r="I19" s="80"/>
      <c r="J19" s="80"/>
      <c r="K19" s="80"/>
      <c r="L19" s="80"/>
      <c r="M19" s="80"/>
      <c r="N19" s="80"/>
      <c r="O19" s="80"/>
      <c r="P19" s="80"/>
      <c r="Q19" s="80"/>
      <c r="R19" s="54"/>
      <c r="S19" s="85">
        <f t="shared" si="0"/>
        <v>0</v>
      </c>
      <c r="T19" s="104"/>
      <c r="U19" s="56"/>
      <c r="V19" s="56"/>
      <c r="W19" s="56"/>
    </row>
    <row r="20" spans="1:23" ht="30" customHeight="1" x14ac:dyDescent="0.25">
      <c r="A20" s="80"/>
      <c r="B20" s="80"/>
      <c r="C20" s="80"/>
      <c r="D20" s="80"/>
      <c r="E20" s="80"/>
      <c r="F20" s="80"/>
      <c r="G20" s="80"/>
      <c r="H20" s="80"/>
      <c r="I20" s="80"/>
      <c r="J20" s="80"/>
      <c r="K20" s="80"/>
      <c r="L20" s="80"/>
      <c r="M20" s="80"/>
      <c r="N20" s="80"/>
      <c r="O20" s="80"/>
      <c r="P20" s="80"/>
      <c r="Q20" s="80"/>
      <c r="R20" s="54"/>
      <c r="S20" s="85">
        <f t="shared" si="0"/>
        <v>0</v>
      </c>
      <c r="T20" s="104"/>
      <c r="U20" s="56"/>
      <c r="V20" s="56"/>
      <c r="W20" s="56"/>
    </row>
    <row r="21" spans="1:23" ht="30" customHeight="1" x14ac:dyDescent="0.25">
      <c r="A21" s="80"/>
      <c r="B21" s="80"/>
      <c r="C21" s="80"/>
      <c r="D21" s="80"/>
      <c r="E21" s="80"/>
      <c r="F21" s="80"/>
      <c r="G21" s="80"/>
      <c r="H21" s="80"/>
      <c r="I21" s="80"/>
      <c r="J21" s="80"/>
      <c r="K21" s="80"/>
      <c r="L21" s="80"/>
      <c r="M21" s="80"/>
      <c r="N21" s="80"/>
      <c r="O21" s="80"/>
      <c r="P21" s="80"/>
      <c r="Q21" s="80"/>
      <c r="R21" s="54"/>
      <c r="S21" s="85">
        <f t="shared" si="0"/>
        <v>0</v>
      </c>
      <c r="T21" s="104"/>
      <c r="U21" s="56"/>
      <c r="V21" s="56"/>
      <c r="W21" s="56"/>
    </row>
    <row r="22" spans="1:23" ht="30" customHeight="1" x14ac:dyDescent="0.25">
      <c r="A22" s="80"/>
      <c r="B22" s="80"/>
      <c r="C22" s="80"/>
      <c r="D22" s="80"/>
      <c r="E22" s="80"/>
      <c r="F22" s="80"/>
      <c r="G22" s="80"/>
      <c r="H22" s="80"/>
      <c r="I22" s="80"/>
      <c r="J22" s="80"/>
      <c r="K22" s="80"/>
      <c r="L22" s="80"/>
      <c r="M22" s="80"/>
      <c r="N22" s="80"/>
      <c r="O22" s="80"/>
      <c r="P22" s="80"/>
      <c r="Q22" s="80"/>
      <c r="R22" s="54"/>
      <c r="S22" s="85">
        <f t="shared" si="0"/>
        <v>0</v>
      </c>
      <c r="T22" s="104"/>
      <c r="U22" s="56"/>
      <c r="V22" s="56"/>
      <c r="W22" s="56"/>
    </row>
    <row r="23" spans="1:23" ht="30" customHeight="1" x14ac:dyDescent="0.25">
      <c r="A23" s="80"/>
      <c r="B23" s="80"/>
      <c r="C23" s="80"/>
      <c r="D23" s="80"/>
      <c r="E23" s="80"/>
      <c r="F23" s="80"/>
      <c r="G23" s="80"/>
      <c r="H23" s="80"/>
      <c r="I23" s="80"/>
      <c r="J23" s="80"/>
      <c r="K23" s="80"/>
      <c r="L23" s="80"/>
      <c r="M23" s="80"/>
      <c r="N23" s="80"/>
      <c r="O23" s="80"/>
      <c r="P23" s="80"/>
      <c r="Q23" s="80"/>
      <c r="R23" s="54"/>
      <c r="S23" s="85">
        <f t="shared" si="0"/>
        <v>0</v>
      </c>
      <c r="T23" s="104"/>
      <c r="U23" s="56"/>
      <c r="V23" s="56"/>
      <c r="W23" s="56"/>
    </row>
    <row r="24" spans="1:23" ht="30" customHeight="1" x14ac:dyDescent="0.25">
      <c r="A24" s="80"/>
      <c r="B24" s="80"/>
      <c r="C24" s="80"/>
      <c r="D24" s="80"/>
      <c r="E24" s="80"/>
      <c r="F24" s="80"/>
      <c r="G24" s="80"/>
      <c r="H24" s="80"/>
      <c r="I24" s="80"/>
      <c r="J24" s="80"/>
      <c r="K24" s="80"/>
      <c r="L24" s="80"/>
      <c r="M24" s="80"/>
      <c r="N24" s="80"/>
      <c r="O24" s="80"/>
      <c r="P24" s="80"/>
      <c r="Q24" s="80"/>
      <c r="R24" s="54"/>
      <c r="S24" s="85">
        <f t="shared" si="0"/>
        <v>0</v>
      </c>
      <c r="T24" s="104"/>
      <c r="U24" s="56"/>
      <c r="V24" s="56"/>
      <c r="W24" s="56"/>
    </row>
    <row r="25" spans="1:23" ht="30" customHeight="1" x14ac:dyDescent="0.25">
      <c r="A25" s="80"/>
      <c r="B25" s="80"/>
      <c r="C25" s="80"/>
      <c r="D25" s="80"/>
      <c r="E25" s="80"/>
      <c r="F25" s="80"/>
      <c r="G25" s="80"/>
      <c r="H25" s="80"/>
      <c r="I25" s="80"/>
      <c r="J25" s="80"/>
      <c r="K25" s="80"/>
      <c r="L25" s="80"/>
      <c r="M25" s="80"/>
      <c r="N25" s="80"/>
      <c r="O25" s="80"/>
      <c r="P25" s="80"/>
      <c r="Q25" s="80"/>
      <c r="R25" s="54"/>
      <c r="S25" s="85">
        <f t="shared" si="0"/>
        <v>0</v>
      </c>
      <c r="T25" s="104"/>
      <c r="U25" s="56"/>
      <c r="V25" s="56"/>
      <c r="W25" s="56"/>
    </row>
    <row r="26" spans="1:23" ht="30" customHeight="1" x14ac:dyDescent="0.25">
      <c r="A26" s="80"/>
      <c r="B26" s="80"/>
      <c r="C26" s="80"/>
      <c r="D26" s="80"/>
      <c r="E26" s="80"/>
      <c r="F26" s="80"/>
      <c r="G26" s="80"/>
      <c r="H26" s="80"/>
      <c r="I26" s="80"/>
      <c r="J26" s="80"/>
      <c r="K26" s="80"/>
      <c r="L26" s="80"/>
      <c r="M26" s="80"/>
      <c r="N26" s="80"/>
      <c r="O26" s="80"/>
      <c r="P26" s="80"/>
      <c r="Q26" s="80"/>
      <c r="R26" s="54"/>
      <c r="S26" s="85">
        <f t="shared" si="0"/>
        <v>0</v>
      </c>
      <c r="T26" s="104"/>
      <c r="U26" s="56"/>
      <c r="V26" s="56"/>
      <c r="W26" s="56"/>
    </row>
    <row r="27" spans="1:23" ht="30" customHeight="1" x14ac:dyDescent="0.25">
      <c r="A27" s="80"/>
      <c r="B27" s="80"/>
      <c r="C27" s="80"/>
      <c r="D27" s="80"/>
      <c r="E27" s="80"/>
      <c r="F27" s="80"/>
      <c r="G27" s="80"/>
      <c r="H27" s="80"/>
      <c r="I27" s="80"/>
      <c r="J27" s="80"/>
      <c r="K27" s="80"/>
      <c r="L27" s="80"/>
      <c r="M27" s="80"/>
      <c r="N27" s="80"/>
      <c r="O27" s="80"/>
      <c r="P27" s="80"/>
      <c r="Q27" s="80"/>
      <c r="R27" s="54"/>
      <c r="S27" s="85">
        <f t="shared" si="0"/>
        <v>0</v>
      </c>
      <c r="T27" s="104"/>
      <c r="U27" s="56"/>
      <c r="V27" s="56"/>
      <c r="W27" s="56"/>
    </row>
    <row r="28" spans="1:23" ht="30" customHeight="1" x14ac:dyDescent="0.25">
      <c r="A28" s="80"/>
      <c r="B28" s="80"/>
      <c r="C28" s="80"/>
      <c r="D28" s="80"/>
      <c r="E28" s="80"/>
      <c r="F28" s="80"/>
      <c r="G28" s="80"/>
      <c r="H28" s="80"/>
      <c r="I28" s="80"/>
      <c r="J28" s="80"/>
      <c r="K28" s="80"/>
      <c r="L28" s="80"/>
      <c r="M28" s="80"/>
      <c r="N28" s="80"/>
      <c r="O28" s="80"/>
      <c r="P28" s="80"/>
      <c r="Q28" s="80"/>
      <c r="R28" s="54"/>
      <c r="S28" s="85">
        <f t="shared" si="0"/>
        <v>0</v>
      </c>
      <c r="T28" s="104"/>
      <c r="U28" s="56"/>
      <c r="V28" s="56"/>
      <c r="W28" s="56"/>
    </row>
    <row r="29" spans="1:23" ht="30" customHeight="1" x14ac:dyDescent="0.25">
      <c r="A29" s="80"/>
      <c r="B29" s="80"/>
      <c r="C29" s="80"/>
      <c r="D29" s="80"/>
      <c r="E29" s="80"/>
      <c r="F29" s="80"/>
      <c r="G29" s="80"/>
      <c r="H29" s="80"/>
      <c r="I29" s="80"/>
      <c r="J29" s="80"/>
      <c r="K29" s="80"/>
      <c r="L29" s="80"/>
      <c r="M29" s="80"/>
      <c r="N29" s="80"/>
      <c r="O29" s="80"/>
      <c r="P29" s="80"/>
      <c r="Q29" s="80"/>
      <c r="R29" s="54"/>
      <c r="S29" s="85">
        <f t="shared" si="0"/>
        <v>0</v>
      </c>
      <c r="T29" s="104"/>
      <c r="U29" s="56"/>
      <c r="V29" s="56"/>
      <c r="W29" s="56"/>
    </row>
    <row r="30" spans="1:23" ht="30" customHeight="1" x14ac:dyDescent="0.25">
      <c r="A30" s="80"/>
      <c r="B30" s="80"/>
      <c r="C30" s="80"/>
      <c r="D30" s="80"/>
      <c r="E30" s="80"/>
      <c r="F30" s="80"/>
      <c r="G30" s="80"/>
      <c r="H30" s="80"/>
      <c r="I30" s="80"/>
      <c r="J30" s="80"/>
      <c r="K30" s="80"/>
      <c r="L30" s="80"/>
      <c r="M30" s="80"/>
      <c r="N30" s="80"/>
      <c r="O30" s="80"/>
      <c r="P30" s="80"/>
      <c r="Q30" s="80"/>
      <c r="R30" s="54"/>
      <c r="S30" s="85">
        <f t="shared" si="0"/>
        <v>0</v>
      </c>
      <c r="T30" s="104"/>
      <c r="U30" s="56"/>
      <c r="V30" s="56"/>
      <c r="W30" s="56"/>
    </row>
    <row r="31" spans="1:23" ht="30" customHeight="1" x14ac:dyDescent="0.25">
      <c r="A31" s="80"/>
      <c r="B31" s="80"/>
      <c r="C31" s="80"/>
      <c r="D31" s="80"/>
      <c r="E31" s="80"/>
      <c r="F31" s="80"/>
      <c r="G31" s="80"/>
      <c r="H31" s="80"/>
      <c r="I31" s="80"/>
      <c r="J31" s="80"/>
      <c r="K31" s="80"/>
      <c r="L31" s="80"/>
      <c r="M31" s="80"/>
      <c r="N31" s="80"/>
      <c r="O31" s="80"/>
      <c r="P31" s="80"/>
      <c r="Q31" s="80"/>
      <c r="R31" s="54"/>
      <c r="S31" s="85">
        <f t="shared" si="0"/>
        <v>0</v>
      </c>
      <c r="T31" s="104"/>
      <c r="U31" s="56"/>
      <c r="V31" s="56"/>
      <c r="W31" s="56"/>
    </row>
    <row r="32" spans="1:23" ht="30" customHeight="1" x14ac:dyDescent="0.25">
      <c r="A32" s="80"/>
      <c r="B32" s="80"/>
      <c r="C32" s="80"/>
      <c r="D32" s="80"/>
      <c r="E32" s="80"/>
      <c r="F32" s="80"/>
      <c r="G32" s="80"/>
      <c r="H32" s="80"/>
      <c r="I32" s="80"/>
      <c r="J32" s="80"/>
      <c r="K32" s="80"/>
      <c r="L32" s="80"/>
      <c r="M32" s="80"/>
      <c r="N32" s="80"/>
      <c r="O32" s="80"/>
      <c r="P32" s="80"/>
      <c r="Q32" s="80"/>
      <c r="R32" s="54"/>
      <c r="S32" s="85">
        <f t="shared" si="0"/>
        <v>0</v>
      </c>
      <c r="T32" s="104"/>
      <c r="U32" s="56"/>
      <c r="V32" s="56"/>
      <c r="W32" s="56"/>
    </row>
    <row r="33" spans="1:23" ht="30" customHeight="1" x14ac:dyDescent="0.25">
      <c r="A33" s="80"/>
      <c r="B33" s="80"/>
      <c r="C33" s="80"/>
      <c r="D33" s="80"/>
      <c r="E33" s="80"/>
      <c r="F33" s="80"/>
      <c r="G33" s="80"/>
      <c r="H33" s="80"/>
      <c r="I33" s="80"/>
      <c r="J33" s="80"/>
      <c r="K33" s="80"/>
      <c r="L33" s="80"/>
      <c r="M33" s="80"/>
      <c r="N33" s="80"/>
      <c r="O33" s="80"/>
      <c r="P33" s="80"/>
      <c r="Q33" s="80"/>
      <c r="R33" s="54"/>
      <c r="S33" s="85">
        <f t="shared" si="0"/>
        <v>0</v>
      </c>
      <c r="T33" s="104"/>
      <c r="U33" s="56"/>
      <c r="V33" s="56"/>
      <c r="W33" s="56"/>
    </row>
    <row r="34" spans="1:23" ht="30" customHeight="1" x14ac:dyDescent="0.25">
      <c r="A34" s="80"/>
      <c r="B34" s="80"/>
      <c r="C34" s="80"/>
      <c r="D34" s="80"/>
      <c r="E34" s="80"/>
      <c r="F34" s="80"/>
      <c r="G34" s="80"/>
      <c r="H34" s="80"/>
      <c r="I34" s="80"/>
      <c r="J34" s="80"/>
      <c r="K34" s="80"/>
      <c r="L34" s="80"/>
      <c r="M34" s="80"/>
      <c r="N34" s="80"/>
      <c r="O34" s="80"/>
      <c r="P34" s="80"/>
      <c r="Q34" s="80"/>
      <c r="R34" s="54"/>
      <c r="S34" s="85">
        <f t="shared" si="0"/>
        <v>0</v>
      </c>
      <c r="T34" s="104"/>
      <c r="U34" s="56"/>
      <c r="V34" s="56"/>
      <c r="W34" s="56"/>
    </row>
    <row r="35" spans="1:23" ht="30" customHeight="1" x14ac:dyDescent="0.25">
      <c r="A35" s="105"/>
      <c r="B35" s="105"/>
      <c r="C35" s="105"/>
      <c r="D35" s="105"/>
      <c r="E35" s="105"/>
      <c r="F35" s="105"/>
      <c r="G35" s="105"/>
      <c r="H35" s="105"/>
      <c r="I35" s="105"/>
      <c r="J35" s="105"/>
      <c r="K35" s="105"/>
      <c r="L35" s="105"/>
      <c r="M35" s="105"/>
      <c r="N35" s="105"/>
      <c r="O35" s="105"/>
      <c r="P35" s="105"/>
      <c r="Q35" s="104"/>
      <c r="R35" s="104"/>
      <c r="S35" s="81">
        <f>SUM(S4:S34)</f>
        <v>0</v>
      </c>
      <c r="T35" s="104"/>
      <c r="U35" s="56"/>
      <c r="V35" s="56"/>
      <c r="W35" s="56"/>
    </row>
    <row r="36" spans="1:23" ht="30" customHeight="1" x14ac:dyDescent="0.25">
      <c r="A36" s="56"/>
      <c r="B36" s="56"/>
      <c r="C36" s="56"/>
      <c r="E36" s="56"/>
      <c r="F36" s="56"/>
      <c r="G36" s="56"/>
      <c r="H36" s="56"/>
      <c r="I36" s="56"/>
      <c r="J36" s="56"/>
      <c r="K36" s="56"/>
      <c r="L36" s="56"/>
      <c r="M36" s="56"/>
      <c r="N36" s="56"/>
      <c r="O36" s="56"/>
      <c r="P36" s="56"/>
      <c r="Q36" s="56"/>
      <c r="R36" s="56"/>
      <c r="S36" s="56"/>
      <c r="T36" s="56"/>
      <c r="U36" s="56"/>
      <c r="V36" s="56"/>
      <c r="W36" s="56"/>
    </row>
    <row r="37" spans="1:23" ht="30" customHeight="1" x14ac:dyDescent="0.25">
      <c r="A37" s="56"/>
      <c r="B37" s="56"/>
      <c r="C37" s="56"/>
      <c r="E37" s="56"/>
      <c r="F37" s="56"/>
      <c r="G37" s="56"/>
      <c r="H37" s="56"/>
      <c r="I37" s="56"/>
      <c r="J37" s="56"/>
      <c r="K37" s="56"/>
      <c r="L37" s="56"/>
      <c r="M37" s="56"/>
      <c r="N37" s="56"/>
      <c r="O37" s="56"/>
      <c r="P37" s="56"/>
      <c r="Q37" s="56"/>
      <c r="R37" s="56"/>
      <c r="S37" s="56"/>
      <c r="T37" s="56"/>
      <c r="U37" s="56"/>
      <c r="V37" s="56"/>
      <c r="W37" s="56"/>
    </row>
    <row r="38" spans="1:23" ht="30" customHeight="1" x14ac:dyDescent="0.25">
      <c r="A38" s="56"/>
      <c r="B38" s="56"/>
      <c r="C38" s="56"/>
      <c r="E38" s="56"/>
      <c r="F38" s="56"/>
      <c r="G38" s="56"/>
      <c r="H38" s="56"/>
      <c r="I38" s="56"/>
      <c r="J38" s="56"/>
      <c r="K38" s="56"/>
      <c r="L38" s="56"/>
      <c r="M38" s="56"/>
      <c r="N38" s="56"/>
      <c r="O38" s="56"/>
      <c r="P38" s="56"/>
      <c r="Q38" s="56"/>
      <c r="R38" s="56"/>
      <c r="S38" s="56"/>
      <c r="T38" s="56"/>
      <c r="U38" s="56"/>
      <c r="V38" s="56"/>
      <c r="W38" s="56"/>
    </row>
    <row r="39" spans="1:23" ht="30" customHeight="1" x14ac:dyDescent="0.25">
      <c r="A39" s="56"/>
      <c r="B39" s="56"/>
      <c r="C39" s="56"/>
      <c r="E39" s="56"/>
      <c r="F39" s="56"/>
      <c r="G39" s="56"/>
      <c r="H39" s="56"/>
      <c r="I39" s="56"/>
      <c r="J39" s="56"/>
      <c r="K39" s="56"/>
      <c r="L39" s="56"/>
      <c r="M39" s="56"/>
      <c r="N39" s="56"/>
      <c r="O39" s="56"/>
      <c r="P39" s="56"/>
      <c r="Q39" s="56"/>
      <c r="R39" s="56"/>
      <c r="S39" s="56"/>
      <c r="T39" s="56"/>
      <c r="U39" s="56"/>
      <c r="V39" s="56"/>
      <c r="W39" s="56"/>
    </row>
    <row r="40" spans="1:23" ht="30" customHeight="1" x14ac:dyDescent="0.25">
      <c r="A40" s="56"/>
      <c r="B40" s="56"/>
      <c r="C40" s="56"/>
      <c r="E40" s="56"/>
      <c r="F40" s="56"/>
      <c r="G40" s="56"/>
      <c r="H40" s="56"/>
      <c r="I40" s="56"/>
      <c r="J40" s="56"/>
      <c r="K40" s="56"/>
      <c r="L40" s="56"/>
      <c r="M40" s="56"/>
      <c r="N40" s="56"/>
      <c r="O40" s="56"/>
      <c r="P40" s="56"/>
      <c r="Q40" s="56"/>
      <c r="R40" s="56"/>
      <c r="S40" s="56"/>
      <c r="T40" s="56"/>
      <c r="U40" s="56"/>
      <c r="V40" s="56"/>
      <c r="W40" s="56"/>
    </row>
    <row r="41" spans="1:23" ht="30" customHeight="1" x14ac:dyDescent="0.25">
      <c r="A41" s="56"/>
      <c r="B41" s="56"/>
      <c r="C41" s="56"/>
      <c r="E41" s="56"/>
      <c r="F41" s="56"/>
      <c r="G41" s="56"/>
      <c r="H41" s="56"/>
      <c r="I41" s="56"/>
      <c r="J41" s="56"/>
      <c r="K41" s="56"/>
      <c r="L41" s="56"/>
      <c r="M41" s="56"/>
      <c r="N41" s="56"/>
      <c r="O41" s="56"/>
      <c r="P41" s="56"/>
      <c r="Q41" s="56"/>
      <c r="R41" s="56"/>
      <c r="S41" s="56"/>
      <c r="T41" s="56"/>
      <c r="U41" s="56"/>
      <c r="V41" s="56"/>
      <c r="W41" s="56"/>
    </row>
    <row r="42" spans="1:23" ht="30" customHeight="1" x14ac:dyDescent="0.25">
      <c r="A42" s="56"/>
      <c r="B42" s="56"/>
      <c r="C42" s="56"/>
      <c r="E42" s="56"/>
      <c r="F42" s="56"/>
      <c r="G42" s="56"/>
      <c r="H42" s="56"/>
      <c r="I42" s="56"/>
      <c r="J42" s="56"/>
      <c r="K42" s="56"/>
      <c r="L42" s="56"/>
      <c r="M42" s="56"/>
      <c r="N42" s="56"/>
      <c r="O42" s="56"/>
      <c r="P42" s="56"/>
      <c r="Q42" s="56"/>
      <c r="R42" s="56"/>
      <c r="S42" s="56"/>
      <c r="T42" s="56"/>
      <c r="U42" s="56"/>
      <c r="V42" s="56"/>
      <c r="W42" s="56"/>
    </row>
    <row r="43" spans="1:23" ht="30" customHeight="1" x14ac:dyDescent="0.25">
      <c r="A43" s="56"/>
      <c r="B43" s="56"/>
      <c r="C43" s="56"/>
      <c r="E43" s="56"/>
      <c r="F43" s="56"/>
      <c r="G43" s="56"/>
      <c r="H43" s="56"/>
      <c r="I43" s="56"/>
      <c r="J43" s="56"/>
      <c r="K43" s="56"/>
      <c r="L43" s="56"/>
      <c r="M43" s="56"/>
      <c r="N43" s="56"/>
      <c r="O43" s="56"/>
      <c r="P43" s="56"/>
      <c r="Q43" s="56"/>
      <c r="R43" s="56"/>
      <c r="S43" s="56"/>
      <c r="T43" s="56"/>
      <c r="U43" s="56"/>
      <c r="V43" s="56"/>
      <c r="W43" s="56"/>
    </row>
    <row r="44" spans="1:23" ht="30" customHeight="1" x14ac:dyDescent="0.25">
      <c r="A44" s="56"/>
      <c r="B44" s="56"/>
      <c r="C44" s="56"/>
      <c r="E44" s="56"/>
      <c r="F44" s="56"/>
      <c r="G44" s="56"/>
      <c r="H44" s="56"/>
      <c r="I44" s="56"/>
      <c r="J44" s="56"/>
      <c r="K44" s="56"/>
      <c r="L44" s="56"/>
      <c r="M44" s="56"/>
      <c r="N44" s="56"/>
      <c r="O44" s="56"/>
      <c r="P44" s="56"/>
      <c r="Q44" s="56"/>
      <c r="R44" s="56"/>
      <c r="S44" s="56"/>
      <c r="T44" s="56"/>
      <c r="U44" s="56"/>
      <c r="V44" s="56"/>
      <c r="W44" s="56"/>
    </row>
    <row r="45" spans="1:23" ht="30" customHeight="1" x14ac:dyDescent="0.25">
      <c r="A45" s="56"/>
      <c r="B45" s="56"/>
      <c r="C45" s="56"/>
      <c r="E45" s="56"/>
      <c r="F45" s="56"/>
      <c r="G45" s="56"/>
      <c r="H45" s="56"/>
      <c r="I45" s="56"/>
      <c r="J45" s="56"/>
      <c r="K45" s="56"/>
      <c r="L45" s="56"/>
      <c r="M45" s="56"/>
      <c r="N45" s="56"/>
      <c r="O45" s="56"/>
      <c r="P45" s="56"/>
      <c r="Q45" s="56"/>
      <c r="R45" s="56"/>
      <c r="S45" s="56"/>
      <c r="T45" s="56"/>
      <c r="U45" s="56"/>
      <c r="V45" s="56"/>
      <c r="W45" s="56"/>
    </row>
    <row r="46" spans="1:23" ht="30" customHeight="1" x14ac:dyDescent="0.25">
      <c r="A46" s="56"/>
      <c r="B46" s="56"/>
      <c r="C46" s="56"/>
      <c r="E46" s="56"/>
      <c r="F46" s="56"/>
      <c r="G46" s="56"/>
      <c r="H46" s="56"/>
      <c r="I46" s="56"/>
      <c r="J46" s="56"/>
      <c r="K46" s="56"/>
      <c r="L46" s="56"/>
      <c r="M46" s="56"/>
      <c r="N46" s="56"/>
      <c r="O46" s="56"/>
      <c r="P46" s="56"/>
      <c r="Q46" s="56"/>
      <c r="R46" s="56"/>
      <c r="S46" s="56"/>
      <c r="T46" s="56"/>
      <c r="U46" s="56"/>
      <c r="V46" s="56"/>
      <c r="W46" s="56"/>
    </row>
    <row r="47" spans="1:23" ht="30" customHeight="1" x14ac:dyDescent="0.25">
      <c r="A47" s="56"/>
      <c r="B47" s="56"/>
      <c r="C47" s="56"/>
      <c r="E47" s="56"/>
      <c r="F47" s="56"/>
      <c r="G47" s="56"/>
      <c r="H47" s="56"/>
      <c r="I47" s="56"/>
      <c r="J47" s="56"/>
      <c r="K47" s="56"/>
      <c r="L47" s="56"/>
      <c r="M47" s="56"/>
      <c r="N47" s="56"/>
      <c r="O47" s="56"/>
      <c r="P47" s="56"/>
      <c r="Q47" s="56"/>
      <c r="R47" s="56"/>
      <c r="S47" s="56"/>
      <c r="T47" s="56"/>
      <c r="U47" s="56"/>
      <c r="V47" s="56"/>
      <c r="W47" s="56"/>
    </row>
    <row r="48" spans="1:23" ht="30" customHeight="1" x14ac:dyDescent="0.25">
      <c r="A48" s="56"/>
      <c r="B48" s="56"/>
      <c r="C48" s="56"/>
      <c r="E48" s="56"/>
      <c r="F48" s="56"/>
      <c r="G48" s="56"/>
      <c r="H48" s="56"/>
      <c r="I48" s="56"/>
      <c r="J48" s="56"/>
      <c r="K48" s="56"/>
      <c r="L48" s="56"/>
      <c r="M48" s="56"/>
      <c r="N48" s="56"/>
      <c r="O48" s="56"/>
      <c r="P48" s="56"/>
      <c r="Q48" s="56"/>
      <c r="R48" s="56"/>
      <c r="S48" s="56"/>
      <c r="T48" s="56"/>
      <c r="U48" s="56"/>
      <c r="V48" s="56"/>
      <c r="W48" s="56"/>
    </row>
    <row r="49" spans="1:23" ht="30" customHeight="1" x14ac:dyDescent="0.25">
      <c r="A49" s="56"/>
      <c r="B49" s="56"/>
      <c r="C49" s="56"/>
      <c r="E49" s="56"/>
      <c r="F49" s="56"/>
      <c r="G49" s="56"/>
      <c r="H49" s="56"/>
      <c r="I49" s="56"/>
      <c r="J49" s="56"/>
      <c r="K49" s="56"/>
      <c r="L49" s="56"/>
      <c r="M49" s="56"/>
      <c r="N49" s="56"/>
      <c r="O49" s="56"/>
      <c r="P49" s="56"/>
      <c r="Q49" s="56"/>
      <c r="R49" s="56"/>
      <c r="S49" s="56"/>
      <c r="T49" s="56"/>
      <c r="U49" s="56"/>
      <c r="V49" s="56"/>
      <c r="W49" s="56"/>
    </row>
    <row r="50" spans="1:23" ht="30" customHeight="1" x14ac:dyDescent="0.25">
      <c r="A50" s="56"/>
      <c r="B50" s="56"/>
      <c r="C50" s="56"/>
      <c r="E50" s="56"/>
      <c r="F50" s="56"/>
      <c r="G50" s="56"/>
      <c r="H50" s="56"/>
      <c r="I50" s="56"/>
      <c r="J50" s="56"/>
      <c r="K50" s="56"/>
      <c r="L50" s="56"/>
      <c r="M50" s="56"/>
      <c r="N50" s="56"/>
      <c r="O50" s="56"/>
      <c r="P50" s="56"/>
      <c r="Q50" s="56"/>
      <c r="R50" s="56"/>
      <c r="S50" s="56"/>
      <c r="T50" s="56"/>
      <c r="U50" s="56"/>
      <c r="V50" s="56"/>
      <c r="W50" s="56"/>
    </row>
    <row r="51" spans="1:23" ht="30" customHeight="1" x14ac:dyDescent="0.25">
      <c r="A51" s="56"/>
      <c r="B51" s="56"/>
      <c r="C51" s="56"/>
      <c r="E51" s="56"/>
      <c r="F51" s="56"/>
      <c r="G51" s="56"/>
      <c r="H51" s="56"/>
      <c r="I51" s="56"/>
      <c r="J51" s="56"/>
      <c r="K51" s="56"/>
      <c r="L51" s="56"/>
      <c r="M51" s="56"/>
      <c r="N51" s="56"/>
      <c r="O51" s="56"/>
      <c r="P51" s="56"/>
      <c r="Q51" s="56"/>
      <c r="R51" s="56"/>
      <c r="S51" s="56"/>
      <c r="T51" s="56"/>
      <c r="U51" s="56"/>
      <c r="V51" s="56"/>
      <c r="W51" s="56"/>
    </row>
    <row r="52" spans="1:23" ht="30" customHeight="1" x14ac:dyDescent="0.25">
      <c r="A52" s="56"/>
      <c r="B52" s="56"/>
      <c r="C52" s="56"/>
      <c r="E52" s="56"/>
      <c r="F52" s="56"/>
      <c r="G52" s="56"/>
      <c r="H52" s="56"/>
      <c r="I52" s="56"/>
      <c r="J52" s="56"/>
      <c r="K52" s="56"/>
      <c r="L52" s="56"/>
      <c r="M52" s="56"/>
      <c r="N52" s="56"/>
      <c r="O52" s="56"/>
      <c r="P52" s="56"/>
      <c r="Q52" s="56"/>
      <c r="R52" s="56"/>
      <c r="S52" s="56"/>
      <c r="T52" s="56"/>
      <c r="U52" s="56"/>
      <c r="V52" s="56"/>
      <c r="W52" s="56"/>
    </row>
    <row r="53" spans="1:23" ht="30" customHeight="1" x14ac:dyDescent="0.25">
      <c r="A53" s="56"/>
      <c r="B53" s="56"/>
      <c r="C53" s="56"/>
      <c r="E53" s="56"/>
      <c r="F53" s="56"/>
      <c r="G53" s="56"/>
      <c r="H53" s="56"/>
      <c r="I53" s="56"/>
      <c r="J53" s="56"/>
      <c r="K53" s="56"/>
      <c r="L53" s="56"/>
      <c r="M53" s="56"/>
      <c r="N53" s="56"/>
      <c r="O53" s="56"/>
      <c r="P53" s="56"/>
      <c r="Q53" s="56"/>
      <c r="R53" s="56"/>
      <c r="S53" s="56"/>
      <c r="T53" s="56"/>
      <c r="U53" s="56"/>
      <c r="V53" s="56"/>
      <c r="W53" s="56"/>
    </row>
    <row r="54" spans="1:23" ht="30" customHeight="1" x14ac:dyDescent="0.25">
      <c r="A54" s="56"/>
      <c r="B54" s="56"/>
      <c r="C54" s="56"/>
      <c r="E54" s="56"/>
      <c r="F54" s="56"/>
      <c r="G54" s="56"/>
      <c r="H54" s="56"/>
      <c r="I54" s="56"/>
      <c r="J54" s="56"/>
      <c r="K54" s="56"/>
      <c r="L54" s="56"/>
      <c r="M54" s="56"/>
      <c r="N54" s="56"/>
      <c r="O54" s="56"/>
      <c r="P54" s="56"/>
      <c r="Q54" s="56"/>
      <c r="R54" s="56"/>
      <c r="S54" s="56"/>
      <c r="T54" s="56"/>
      <c r="U54" s="56"/>
      <c r="V54" s="56"/>
      <c r="W54" s="56"/>
    </row>
    <row r="55" spans="1:23" ht="30" customHeight="1" x14ac:dyDescent="0.25">
      <c r="A55" s="56"/>
      <c r="B55" s="56"/>
      <c r="C55" s="56"/>
      <c r="E55" s="56"/>
      <c r="F55" s="56"/>
      <c r="G55" s="56"/>
      <c r="H55" s="56"/>
      <c r="I55" s="56"/>
      <c r="J55" s="56"/>
      <c r="K55" s="56"/>
      <c r="L55" s="56"/>
      <c r="M55" s="56"/>
      <c r="N55" s="56"/>
      <c r="O55" s="56"/>
      <c r="P55" s="56"/>
      <c r="Q55" s="56"/>
      <c r="R55" s="56"/>
      <c r="S55" s="56"/>
      <c r="T55" s="56"/>
      <c r="U55" s="56"/>
      <c r="V55" s="56"/>
      <c r="W55" s="56"/>
    </row>
    <row r="56" spans="1:23" ht="30" customHeight="1" x14ac:dyDescent="0.25">
      <c r="A56" s="56"/>
      <c r="B56" s="56"/>
      <c r="C56" s="56"/>
      <c r="E56" s="56"/>
      <c r="F56" s="56"/>
      <c r="G56" s="56"/>
      <c r="H56" s="56"/>
      <c r="I56" s="56"/>
      <c r="J56" s="56"/>
      <c r="K56" s="56"/>
      <c r="L56" s="56"/>
      <c r="M56" s="56"/>
      <c r="N56" s="56"/>
      <c r="O56" s="56"/>
      <c r="P56" s="56"/>
      <c r="Q56" s="56"/>
      <c r="R56" s="56"/>
      <c r="S56" s="56"/>
      <c r="T56" s="56"/>
      <c r="U56" s="56"/>
      <c r="V56" s="56"/>
      <c r="W56" s="56"/>
    </row>
    <row r="57" spans="1:23" ht="30" customHeight="1" x14ac:dyDescent="0.25">
      <c r="A57" s="56"/>
      <c r="B57" s="56"/>
      <c r="C57" s="56"/>
      <c r="E57" s="56"/>
      <c r="F57" s="56"/>
      <c r="G57" s="56"/>
      <c r="H57" s="56"/>
      <c r="I57" s="56"/>
      <c r="J57" s="56"/>
      <c r="K57" s="56"/>
      <c r="L57" s="56"/>
      <c r="M57" s="56"/>
      <c r="N57" s="56"/>
      <c r="O57" s="56"/>
      <c r="P57" s="56"/>
      <c r="Q57" s="56"/>
      <c r="R57" s="56"/>
      <c r="S57" s="56"/>
      <c r="T57" s="56"/>
      <c r="U57" s="56"/>
      <c r="V57" s="56"/>
      <c r="W57" s="56"/>
    </row>
    <row r="58" spans="1:23" ht="30" customHeight="1" x14ac:dyDescent="0.25">
      <c r="A58" s="56"/>
      <c r="B58" s="56"/>
      <c r="C58" s="56"/>
      <c r="E58" s="56"/>
      <c r="F58" s="56"/>
      <c r="G58" s="56"/>
      <c r="H58" s="56"/>
      <c r="I58" s="56"/>
      <c r="J58" s="56"/>
      <c r="K58" s="56"/>
      <c r="L58" s="56"/>
      <c r="M58" s="56"/>
      <c r="N58" s="56"/>
      <c r="O58" s="56"/>
      <c r="P58" s="56"/>
      <c r="Q58" s="56"/>
      <c r="R58" s="56"/>
      <c r="S58" s="56"/>
      <c r="T58" s="56"/>
      <c r="U58" s="56"/>
      <c r="V58" s="56"/>
      <c r="W58" s="56"/>
    </row>
    <row r="59" spans="1:23" ht="30" customHeight="1" x14ac:dyDescent="0.25">
      <c r="A59" s="56"/>
      <c r="B59" s="56"/>
      <c r="C59" s="56"/>
      <c r="E59" s="56"/>
      <c r="F59" s="56"/>
      <c r="G59" s="56"/>
      <c r="H59" s="56"/>
      <c r="I59" s="56"/>
      <c r="J59" s="56"/>
      <c r="K59" s="56"/>
      <c r="L59" s="56"/>
      <c r="M59" s="56"/>
      <c r="N59" s="56"/>
      <c r="O59" s="56"/>
      <c r="P59" s="56"/>
      <c r="Q59" s="56"/>
      <c r="R59" s="56"/>
      <c r="S59" s="56"/>
      <c r="T59" s="56"/>
      <c r="U59" s="56"/>
      <c r="V59" s="56"/>
      <c r="W59" s="56"/>
    </row>
    <row r="60" spans="1:23" ht="30" customHeight="1" x14ac:dyDescent="0.25">
      <c r="A60" s="56"/>
      <c r="B60" s="56"/>
      <c r="C60" s="56"/>
      <c r="E60" s="56"/>
      <c r="F60" s="56"/>
      <c r="G60" s="56"/>
      <c r="H60" s="56"/>
      <c r="I60" s="56"/>
      <c r="J60" s="56"/>
      <c r="K60" s="56"/>
      <c r="L60" s="56"/>
      <c r="M60" s="56"/>
      <c r="N60" s="56"/>
      <c r="O60" s="56"/>
      <c r="P60" s="56"/>
      <c r="Q60" s="56"/>
      <c r="R60" s="56"/>
      <c r="S60" s="56"/>
      <c r="T60" s="56"/>
      <c r="U60" s="56"/>
      <c r="V60" s="56"/>
      <c r="W60" s="56"/>
    </row>
    <row r="61" spans="1:23" ht="30" customHeight="1" x14ac:dyDescent="0.25">
      <c r="A61" s="56"/>
      <c r="B61" s="56"/>
      <c r="C61" s="56"/>
      <c r="E61" s="56"/>
      <c r="F61" s="56"/>
      <c r="G61" s="56"/>
      <c r="H61" s="56"/>
      <c r="I61" s="56"/>
      <c r="J61" s="56"/>
      <c r="K61" s="56"/>
      <c r="L61" s="56"/>
      <c r="M61" s="56"/>
      <c r="N61" s="56"/>
      <c r="O61" s="56"/>
      <c r="P61" s="56"/>
      <c r="Q61" s="56"/>
      <c r="R61" s="56"/>
      <c r="S61" s="56"/>
      <c r="T61" s="56"/>
      <c r="U61" s="56"/>
      <c r="V61" s="56"/>
      <c r="W61" s="56"/>
    </row>
    <row r="62" spans="1:23" ht="30" customHeight="1" x14ac:dyDescent="0.25">
      <c r="A62" s="56"/>
      <c r="B62" s="56"/>
      <c r="C62" s="56"/>
      <c r="E62" s="56"/>
      <c r="F62" s="56"/>
      <c r="G62" s="56"/>
      <c r="H62" s="56"/>
      <c r="I62" s="56"/>
      <c r="J62" s="56"/>
      <c r="K62" s="56"/>
      <c r="L62" s="56"/>
      <c r="M62" s="56"/>
      <c r="N62" s="56"/>
      <c r="O62" s="56"/>
      <c r="P62" s="56"/>
      <c r="Q62" s="56"/>
      <c r="R62" s="56"/>
      <c r="S62" s="56"/>
      <c r="T62" s="56"/>
      <c r="U62" s="56"/>
      <c r="V62" s="56"/>
      <c r="W62" s="56"/>
    </row>
    <row r="63" spans="1:23" ht="30" customHeight="1" x14ac:dyDescent="0.25">
      <c r="A63" s="56"/>
      <c r="B63" s="56"/>
      <c r="C63" s="56"/>
      <c r="E63" s="56"/>
      <c r="F63" s="56"/>
      <c r="G63" s="56"/>
      <c r="H63" s="56"/>
      <c r="I63" s="56"/>
      <c r="J63" s="56"/>
      <c r="K63" s="56"/>
      <c r="L63" s="56"/>
      <c r="M63" s="56"/>
      <c r="N63" s="56"/>
      <c r="O63" s="56"/>
      <c r="P63" s="56"/>
      <c r="Q63" s="56"/>
      <c r="R63" s="56"/>
      <c r="S63" s="56"/>
      <c r="T63" s="56"/>
      <c r="U63" s="56"/>
      <c r="V63" s="56"/>
      <c r="W63" s="56"/>
    </row>
    <row r="64" spans="1:23" ht="30" customHeight="1" x14ac:dyDescent="0.25">
      <c r="A64" s="56"/>
      <c r="B64" s="56"/>
      <c r="C64" s="56"/>
      <c r="E64" s="56"/>
      <c r="F64" s="56"/>
      <c r="G64" s="56"/>
      <c r="H64" s="56"/>
      <c r="I64" s="56"/>
      <c r="J64" s="56"/>
      <c r="K64" s="56"/>
      <c r="L64" s="56"/>
      <c r="M64" s="56"/>
      <c r="N64" s="56"/>
      <c r="O64" s="56"/>
      <c r="P64" s="56"/>
      <c r="Q64" s="56"/>
      <c r="R64" s="56"/>
      <c r="S64" s="56"/>
      <c r="T64" s="56"/>
      <c r="U64" s="56"/>
      <c r="V64" s="56"/>
      <c r="W64" s="56"/>
    </row>
    <row r="65" spans="1:23" ht="30" customHeight="1" x14ac:dyDescent="0.25">
      <c r="A65" s="56"/>
      <c r="B65" s="56"/>
      <c r="C65" s="56"/>
      <c r="E65" s="56"/>
      <c r="F65" s="56"/>
      <c r="G65" s="56"/>
      <c r="H65" s="56"/>
      <c r="I65" s="56"/>
      <c r="J65" s="56"/>
      <c r="K65" s="56"/>
      <c r="L65" s="56"/>
      <c r="M65" s="56"/>
      <c r="N65" s="56"/>
      <c r="O65" s="56"/>
      <c r="P65" s="56"/>
      <c r="Q65" s="56"/>
      <c r="R65" s="56"/>
      <c r="S65" s="56"/>
      <c r="T65" s="56"/>
      <c r="U65" s="56"/>
      <c r="V65" s="56"/>
      <c r="W65" s="56"/>
    </row>
    <row r="66" spans="1:23" ht="30" customHeight="1" x14ac:dyDescent="0.25">
      <c r="A66" s="56"/>
      <c r="B66" s="56"/>
      <c r="C66" s="56"/>
      <c r="E66" s="56"/>
      <c r="F66" s="56"/>
      <c r="G66" s="56"/>
      <c r="H66" s="56"/>
      <c r="I66" s="56"/>
      <c r="J66" s="56"/>
      <c r="K66" s="56"/>
      <c r="L66" s="56"/>
      <c r="M66" s="56"/>
      <c r="N66" s="56"/>
      <c r="O66" s="56"/>
      <c r="P66" s="56"/>
      <c r="Q66" s="56"/>
      <c r="R66" s="56"/>
      <c r="S66" s="56"/>
      <c r="T66" s="56"/>
      <c r="U66" s="56"/>
      <c r="V66" s="56"/>
      <c r="W66" s="56"/>
    </row>
    <row r="67" spans="1:23" ht="30" customHeight="1" x14ac:dyDescent="0.25">
      <c r="A67" s="56"/>
      <c r="B67" s="56"/>
      <c r="C67" s="56"/>
      <c r="E67" s="56"/>
      <c r="F67" s="56"/>
      <c r="G67" s="56"/>
      <c r="H67" s="56"/>
      <c r="I67" s="56"/>
      <c r="J67" s="56"/>
      <c r="K67" s="56"/>
      <c r="L67" s="56"/>
      <c r="M67" s="56"/>
      <c r="N67" s="56"/>
      <c r="O67" s="56"/>
      <c r="P67" s="56"/>
      <c r="Q67" s="56"/>
      <c r="R67" s="56"/>
      <c r="S67" s="56"/>
      <c r="T67" s="56"/>
      <c r="U67" s="56"/>
      <c r="V67" s="56"/>
      <c r="W67" s="56"/>
    </row>
    <row r="68" spans="1:23" ht="30" customHeight="1" x14ac:dyDescent="0.25">
      <c r="A68" s="56"/>
      <c r="B68" s="56"/>
      <c r="C68" s="56"/>
      <c r="E68" s="56"/>
      <c r="F68" s="56"/>
      <c r="G68" s="56"/>
      <c r="H68" s="56"/>
      <c r="I68" s="56"/>
      <c r="J68" s="56"/>
      <c r="K68" s="56"/>
      <c r="L68" s="56"/>
      <c r="M68" s="56"/>
      <c r="N68" s="56"/>
      <c r="O68" s="56"/>
      <c r="P68" s="56"/>
      <c r="Q68" s="56"/>
      <c r="R68" s="56"/>
      <c r="S68" s="56"/>
      <c r="T68" s="56"/>
      <c r="U68" s="56"/>
      <c r="V68" s="56"/>
      <c r="W68" s="56"/>
    </row>
    <row r="69" spans="1:23" ht="30" customHeight="1" x14ac:dyDescent="0.25">
      <c r="A69" s="56"/>
      <c r="B69" s="56"/>
      <c r="C69" s="56"/>
      <c r="E69" s="56"/>
      <c r="F69" s="56"/>
      <c r="G69" s="56"/>
      <c r="H69" s="56"/>
      <c r="I69" s="56"/>
      <c r="J69" s="56"/>
      <c r="K69" s="56"/>
      <c r="L69" s="56"/>
      <c r="M69" s="56"/>
      <c r="N69" s="56"/>
      <c r="O69" s="56"/>
      <c r="P69" s="56"/>
      <c r="Q69" s="56"/>
      <c r="R69" s="56"/>
      <c r="S69" s="56"/>
      <c r="T69" s="56"/>
      <c r="U69" s="56"/>
      <c r="V69" s="56"/>
      <c r="W69" s="56"/>
    </row>
    <row r="70" spans="1:23" ht="30" customHeight="1" x14ac:dyDescent="0.25">
      <c r="A70" s="56"/>
      <c r="B70" s="56"/>
      <c r="C70" s="56"/>
      <c r="E70" s="56"/>
      <c r="F70" s="56"/>
      <c r="G70" s="56"/>
      <c r="H70" s="56"/>
      <c r="I70" s="56"/>
      <c r="J70" s="56"/>
      <c r="K70" s="56"/>
      <c r="L70" s="56"/>
      <c r="M70" s="56"/>
      <c r="N70" s="56"/>
      <c r="O70" s="56"/>
      <c r="P70" s="56"/>
      <c r="Q70" s="56"/>
      <c r="R70" s="56"/>
      <c r="S70" s="56"/>
      <c r="T70" s="56"/>
      <c r="U70" s="56"/>
      <c r="V70" s="56"/>
      <c r="W70" s="56"/>
    </row>
    <row r="71" spans="1:23" ht="30" customHeight="1" x14ac:dyDescent="0.25">
      <c r="A71" s="56"/>
      <c r="B71" s="56"/>
      <c r="C71" s="56"/>
      <c r="E71" s="56"/>
      <c r="F71" s="56"/>
      <c r="G71" s="56"/>
      <c r="H71" s="56"/>
      <c r="I71" s="56"/>
      <c r="J71" s="56"/>
      <c r="K71" s="56"/>
      <c r="L71" s="56"/>
      <c r="M71" s="56"/>
      <c r="N71" s="56"/>
      <c r="O71" s="56"/>
      <c r="P71" s="56"/>
      <c r="Q71" s="56"/>
      <c r="R71" s="56"/>
      <c r="S71" s="56"/>
      <c r="T71" s="56"/>
      <c r="U71" s="56"/>
      <c r="V71" s="56"/>
      <c r="W71" s="56"/>
    </row>
    <row r="72" spans="1:23" ht="30" customHeight="1" x14ac:dyDescent="0.25">
      <c r="A72" s="56"/>
      <c r="B72" s="56"/>
      <c r="C72" s="56"/>
      <c r="E72" s="56"/>
      <c r="F72" s="56"/>
      <c r="G72" s="56"/>
      <c r="H72" s="56"/>
      <c r="I72" s="56"/>
      <c r="J72" s="56"/>
      <c r="K72" s="56"/>
      <c r="L72" s="56"/>
      <c r="M72" s="56"/>
      <c r="N72" s="56"/>
      <c r="O72" s="56"/>
      <c r="P72" s="56"/>
      <c r="Q72" s="56"/>
      <c r="R72" s="56"/>
      <c r="S72" s="56"/>
      <c r="T72" s="56"/>
      <c r="U72" s="56"/>
      <c r="V72" s="56"/>
      <c r="W72" s="56"/>
    </row>
    <row r="73" spans="1:23" ht="30" customHeight="1" x14ac:dyDescent="0.25">
      <c r="A73" s="56"/>
      <c r="B73" s="56"/>
      <c r="C73" s="56"/>
      <c r="E73" s="56"/>
      <c r="F73" s="56"/>
      <c r="G73" s="56"/>
      <c r="H73" s="56"/>
      <c r="I73" s="56"/>
      <c r="J73" s="56"/>
      <c r="K73" s="56"/>
      <c r="L73" s="56"/>
      <c r="M73" s="56"/>
      <c r="N73" s="56"/>
      <c r="O73" s="56"/>
      <c r="P73" s="56"/>
      <c r="Q73" s="56"/>
      <c r="R73" s="56"/>
      <c r="S73" s="56"/>
      <c r="T73" s="56"/>
      <c r="U73" s="56"/>
      <c r="V73" s="56"/>
      <c r="W73" s="56"/>
    </row>
    <row r="74" spans="1:23" ht="30" customHeight="1" x14ac:dyDescent="0.25">
      <c r="A74" s="56"/>
      <c r="B74" s="56"/>
      <c r="C74" s="56"/>
      <c r="E74" s="56"/>
      <c r="F74" s="56"/>
      <c r="G74" s="56"/>
      <c r="H74" s="56"/>
      <c r="I74" s="56"/>
      <c r="J74" s="56"/>
      <c r="K74" s="56"/>
      <c r="L74" s="56"/>
      <c r="M74" s="56"/>
      <c r="N74" s="56"/>
      <c r="O74" s="56"/>
      <c r="P74" s="56"/>
      <c r="Q74" s="56"/>
      <c r="R74" s="56"/>
      <c r="S74" s="56"/>
      <c r="T74" s="56"/>
      <c r="U74" s="56"/>
      <c r="V74" s="56"/>
      <c r="W74" s="56"/>
    </row>
    <row r="75" spans="1:23" ht="30" customHeight="1" x14ac:dyDescent="0.25">
      <c r="A75" s="56"/>
      <c r="B75" s="56"/>
      <c r="C75" s="56"/>
      <c r="E75" s="56"/>
      <c r="F75" s="56"/>
      <c r="G75" s="56"/>
      <c r="H75" s="56"/>
      <c r="I75" s="56"/>
      <c r="J75" s="56"/>
      <c r="K75" s="56"/>
      <c r="L75" s="56"/>
      <c r="M75" s="56"/>
      <c r="N75" s="56"/>
      <c r="O75" s="56"/>
      <c r="P75" s="56"/>
      <c r="Q75" s="56"/>
      <c r="R75" s="56"/>
      <c r="S75" s="56"/>
      <c r="T75" s="56"/>
      <c r="U75" s="56"/>
      <c r="V75" s="56"/>
      <c r="W75" s="56"/>
    </row>
    <row r="76" spans="1:23" ht="30" customHeight="1" x14ac:dyDescent="0.25">
      <c r="A76" s="56"/>
      <c r="B76" s="56"/>
      <c r="C76" s="56"/>
      <c r="E76" s="56"/>
      <c r="F76" s="56"/>
      <c r="G76" s="56"/>
      <c r="H76" s="56"/>
      <c r="I76" s="56"/>
      <c r="J76" s="56"/>
      <c r="K76" s="56"/>
      <c r="L76" s="56"/>
      <c r="M76" s="56"/>
      <c r="N76" s="56"/>
      <c r="O76" s="56"/>
      <c r="P76" s="56"/>
      <c r="Q76" s="56"/>
      <c r="R76" s="56"/>
      <c r="S76" s="56"/>
      <c r="T76" s="56"/>
      <c r="U76" s="56"/>
      <c r="V76" s="56"/>
      <c r="W76" s="56"/>
    </row>
    <row r="77" spans="1:23" ht="30" customHeight="1" x14ac:dyDescent="0.25">
      <c r="A77" s="56"/>
      <c r="B77" s="56"/>
      <c r="C77" s="56"/>
      <c r="E77" s="56"/>
      <c r="F77" s="56"/>
      <c r="G77" s="56"/>
      <c r="H77" s="56"/>
      <c r="I77" s="56"/>
      <c r="J77" s="56"/>
      <c r="K77" s="56"/>
      <c r="L77" s="56"/>
      <c r="M77" s="56"/>
      <c r="N77" s="56"/>
      <c r="O77" s="56"/>
      <c r="P77" s="56"/>
      <c r="Q77" s="56"/>
      <c r="R77" s="56"/>
      <c r="S77" s="56"/>
      <c r="T77" s="56"/>
      <c r="U77" s="56"/>
      <c r="V77" s="56"/>
      <c r="W77" s="56"/>
    </row>
    <row r="78" spans="1:23" ht="30" customHeight="1" x14ac:dyDescent="0.25">
      <c r="A78" s="56"/>
      <c r="B78" s="56"/>
      <c r="C78" s="56"/>
      <c r="E78" s="56"/>
      <c r="F78" s="56"/>
      <c r="G78" s="56"/>
      <c r="H78" s="56"/>
      <c r="I78" s="56"/>
      <c r="J78" s="56"/>
      <c r="K78" s="56"/>
      <c r="L78" s="56"/>
      <c r="M78" s="56"/>
      <c r="N78" s="56"/>
      <c r="O78" s="56"/>
      <c r="P78" s="56"/>
      <c r="Q78" s="56"/>
      <c r="R78" s="56"/>
      <c r="S78" s="56"/>
      <c r="T78" s="56"/>
      <c r="U78" s="56"/>
      <c r="V78" s="56"/>
      <c r="W78" s="56"/>
    </row>
    <row r="79" spans="1:23" ht="30" customHeight="1" x14ac:dyDescent="0.25">
      <c r="A79" s="56"/>
      <c r="B79" s="56"/>
      <c r="C79" s="56"/>
      <c r="E79" s="56"/>
      <c r="F79" s="56"/>
      <c r="G79" s="56"/>
      <c r="H79" s="56"/>
      <c r="I79" s="56"/>
      <c r="J79" s="56"/>
      <c r="K79" s="56"/>
      <c r="L79" s="56"/>
      <c r="M79" s="56"/>
      <c r="N79" s="56"/>
      <c r="O79" s="56"/>
      <c r="P79" s="56"/>
      <c r="Q79" s="56"/>
      <c r="R79" s="56"/>
      <c r="S79" s="56"/>
      <c r="T79" s="56"/>
      <c r="U79" s="56"/>
      <c r="V79" s="56"/>
      <c r="W79" s="56"/>
    </row>
    <row r="80" spans="1:23" ht="30" customHeight="1" x14ac:dyDescent="0.25">
      <c r="A80" s="56"/>
      <c r="B80" s="56"/>
      <c r="C80" s="56"/>
      <c r="E80" s="56"/>
      <c r="F80" s="56"/>
      <c r="G80" s="56"/>
      <c r="H80" s="56"/>
      <c r="I80" s="56"/>
      <c r="J80" s="56"/>
      <c r="K80" s="56"/>
      <c r="L80" s="56"/>
      <c r="M80" s="56"/>
      <c r="N80" s="56"/>
      <c r="O80" s="56"/>
      <c r="P80" s="56"/>
      <c r="Q80" s="56"/>
      <c r="R80" s="56"/>
      <c r="S80" s="56"/>
      <c r="T80" s="56"/>
      <c r="U80" s="56"/>
      <c r="V80" s="56"/>
      <c r="W80" s="56"/>
    </row>
    <row r="81" spans="1:23" ht="30" customHeight="1" x14ac:dyDescent="0.25">
      <c r="A81" s="56"/>
      <c r="B81" s="56"/>
      <c r="C81" s="56"/>
      <c r="E81" s="56"/>
      <c r="F81" s="56"/>
      <c r="G81" s="56"/>
      <c r="H81" s="56"/>
      <c r="I81" s="56"/>
      <c r="J81" s="56"/>
      <c r="K81" s="56"/>
      <c r="L81" s="56"/>
      <c r="M81" s="56"/>
      <c r="N81" s="56"/>
      <c r="O81" s="56"/>
      <c r="P81" s="56"/>
      <c r="Q81" s="56"/>
      <c r="R81" s="56"/>
      <c r="S81" s="56"/>
      <c r="T81" s="56"/>
      <c r="U81" s="56"/>
      <c r="V81" s="56"/>
      <c r="W81" s="56"/>
    </row>
    <row r="82" spans="1:23" ht="30" customHeight="1" x14ac:dyDescent="0.25">
      <c r="A82" s="56"/>
      <c r="B82" s="56"/>
      <c r="C82" s="56"/>
      <c r="E82" s="56"/>
      <c r="F82" s="56"/>
      <c r="G82" s="56"/>
      <c r="H82" s="56"/>
      <c r="I82" s="56"/>
      <c r="J82" s="56"/>
      <c r="K82" s="56"/>
      <c r="L82" s="56"/>
      <c r="M82" s="56"/>
      <c r="N82" s="56"/>
      <c r="O82" s="56"/>
      <c r="P82" s="56"/>
      <c r="Q82" s="56"/>
      <c r="R82" s="56"/>
      <c r="S82" s="56"/>
      <c r="T82" s="56"/>
      <c r="U82" s="56"/>
      <c r="V82" s="56"/>
      <c r="W82" s="56"/>
    </row>
    <row r="83" spans="1:23" ht="30" customHeight="1" x14ac:dyDescent="0.25">
      <c r="A83" s="56"/>
      <c r="B83" s="56"/>
      <c r="C83" s="56"/>
      <c r="E83" s="56"/>
      <c r="F83" s="56"/>
      <c r="G83" s="56"/>
      <c r="H83" s="56"/>
      <c r="I83" s="56"/>
      <c r="J83" s="56"/>
      <c r="K83" s="56"/>
      <c r="L83" s="56"/>
      <c r="M83" s="56"/>
      <c r="N83" s="56"/>
      <c r="O83" s="56"/>
      <c r="P83" s="56"/>
      <c r="Q83" s="56"/>
      <c r="R83" s="56"/>
      <c r="S83" s="56"/>
      <c r="T83" s="56"/>
      <c r="U83" s="56"/>
      <c r="V83" s="56"/>
      <c r="W83" s="56"/>
    </row>
    <row r="84" spans="1:23" ht="30" customHeight="1" x14ac:dyDescent="0.25">
      <c r="A84" s="56"/>
      <c r="B84" s="56"/>
      <c r="C84" s="56"/>
      <c r="E84" s="56"/>
      <c r="F84" s="56"/>
      <c r="G84" s="56"/>
      <c r="H84" s="56"/>
      <c r="I84" s="56"/>
      <c r="J84" s="56"/>
      <c r="K84" s="56"/>
      <c r="L84" s="56"/>
      <c r="M84" s="56"/>
      <c r="N84" s="56"/>
      <c r="O84" s="56"/>
      <c r="P84" s="56"/>
      <c r="Q84" s="56"/>
      <c r="R84" s="56"/>
      <c r="S84" s="56"/>
      <c r="T84" s="56"/>
      <c r="U84" s="56"/>
      <c r="V84" s="56"/>
      <c r="W84" s="56"/>
    </row>
    <row r="85" spans="1:23" ht="30" customHeight="1" x14ac:dyDescent="0.25">
      <c r="A85" s="56"/>
      <c r="B85" s="56"/>
      <c r="C85" s="56"/>
      <c r="E85" s="56"/>
      <c r="F85" s="56"/>
      <c r="G85" s="56"/>
      <c r="H85" s="56"/>
      <c r="I85" s="56"/>
      <c r="J85" s="56"/>
      <c r="K85" s="56"/>
      <c r="L85" s="56"/>
      <c r="M85" s="56"/>
      <c r="N85" s="56"/>
      <c r="O85" s="56"/>
      <c r="P85" s="56"/>
      <c r="Q85" s="56"/>
      <c r="R85" s="56"/>
      <c r="S85" s="56"/>
      <c r="T85" s="56"/>
      <c r="U85" s="56"/>
      <c r="V85" s="56"/>
      <c r="W85" s="56"/>
    </row>
    <row r="86" spans="1:23" ht="30" customHeight="1" x14ac:dyDescent="0.25">
      <c r="A86" s="56"/>
      <c r="B86" s="56"/>
      <c r="C86" s="56"/>
      <c r="E86" s="56"/>
      <c r="F86" s="56"/>
      <c r="G86" s="56"/>
      <c r="H86" s="56"/>
      <c r="I86" s="56"/>
      <c r="J86" s="56"/>
      <c r="K86" s="56"/>
      <c r="L86" s="56"/>
      <c r="M86" s="56"/>
      <c r="N86" s="56"/>
      <c r="O86" s="56"/>
      <c r="P86" s="56"/>
      <c r="Q86" s="56"/>
      <c r="R86" s="56"/>
      <c r="S86" s="56"/>
      <c r="T86" s="56"/>
      <c r="U86" s="56"/>
      <c r="V86" s="56"/>
      <c r="W86" s="56"/>
    </row>
    <row r="87" spans="1:23" ht="30" customHeight="1" x14ac:dyDescent="0.25">
      <c r="A87" s="56"/>
      <c r="B87" s="56"/>
      <c r="C87" s="56"/>
      <c r="E87" s="56"/>
      <c r="F87" s="56"/>
      <c r="G87" s="56"/>
      <c r="H87" s="56"/>
      <c r="I87" s="56"/>
      <c r="J87" s="56"/>
      <c r="K87" s="56"/>
      <c r="L87" s="56"/>
      <c r="M87" s="56"/>
      <c r="N87" s="56"/>
      <c r="O87" s="56"/>
      <c r="P87" s="56"/>
      <c r="Q87" s="56"/>
      <c r="R87" s="56"/>
      <c r="S87" s="56"/>
      <c r="T87" s="56"/>
      <c r="U87" s="56"/>
      <c r="V87" s="56"/>
      <c r="W87" s="56"/>
    </row>
    <row r="88" spans="1:23" ht="30" customHeight="1" x14ac:dyDescent="0.25">
      <c r="A88" s="56"/>
      <c r="B88" s="56"/>
      <c r="C88" s="56"/>
      <c r="E88" s="56"/>
      <c r="F88" s="56"/>
      <c r="G88" s="56"/>
      <c r="H88" s="56"/>
      <c r="I88" s="56"/>
      <c r="J88" s="56"/>
      <c r="K88" s="56"/>
      <c r="L88" s="56"/>
      <c r="M88" s="56"/>
      <c r="N88" s="56"/>
      <c r="O88" s="56"/>
      <c r="P88" s="56"/>
      <c r="Q88" s="56"/>
      <c r="R88" s="56"/>
      <c r="S88" s="56"/>
      <c r="T88" s="56"/>
      <c r="U88" s="56"/>
      <c r="V88" s="56"/>
      <c r="W88" s="56"/>
    </row>
    <row r="89" spans="1:23" ht="30" customHeight="1" x14ac:dyDescent="0.25">
      <c r="A89" s="56"/>
      <c r="B89" s="56"/>
      <c r="C89" s="56"/>
      <c r="E89" s="56"/>
      <c r="F89" s="56"/>
      <c r="G89" s="56"/>
      <c r="H89" s="56"/>
      <c r="I89" s="56"/>
      <c r="J89" s="56"/>
      <c r="K89" s="56"/>
      <c r="L89" s="56"/>
      <c r="M89" s="56"/>
      <c r="N89" s="56"/>
      <c r="O89" s="56"/>
      <c r="P89" s="56"/>
      <c r="Q89" s="56"/>
      <c r="R89" s="56"/>
      <c r="S89" s="56"/>
      <c r="T89" s="56"/>
      <c r="U89" s="56"/>
      <c r="V89" s="56"/>
      <c r="W89" s="56"/>
    </row>
    <row r="90" spans="1:23" ht="30" customHeight="1" x14ac:dyDescent="0.25">
      <c r="A90" s="56"/>
      <c r="B90" s="56"/>
      <c r="C90" s="56"/>
      <c r="E90" s="56"/>
      <c r="F90" s="56"/>
      <c r="G90" s="56"/>
      <c r="H90" s="56"/>
      <c r="I90" s="56"/>
      <c r="J90" s="56"/>
      <c r="K90" s="56"/>
      <c r="L90" s="56"/>
      <c r="M90" s="56"/>
      <c r="N90" s="56"/>
      <c r="O90" s="56"/>
      <c r="P90" s="56"/>
      <c r="Q90" s="56"/>
      <c r="R90" s="56"/>
      <c r="S90" s="56"/>
      <c r="T90" s="56"/>
      <c r="U90" s="56"/>
      <c r="V90" s="56"/>
      <c r="W90" s="56"/>
    </row>
    <row r="91" spans="1:23" ht="30" customHeight="1" x14ac:dyDescent="0.25">
      <c r="A91" s="56"/>
      <c r="B91" s="56"/>
      <c r="C91" s="56"/>
      <c r="E91" s="56"/>
      <c r="F91" s="56"/>
      <c r="G91" s="56"/>
      <c r="H91" s="56"/>
      <c r="I91" s="56"/>
      <c r="J91" s="56"/>
      <c r="K91" s="56"/>
      <c r="L91" s="56"/>
      <c r="M91" s="56"/>
      <c r="N91" s="56"/>
      <c r="O91" s="56"/>
      <c r="P91" s="56"/>
      <c r="Q91" s="56"/>
      <c r="R91" s="56"/>
      <c r="S91" s="56"/>
      <c r="T91" s="56"/>
      <c r="U91" s="56"/>
      <c r="V91" s="56"/>
      <c r="W91" s="56"/>
    </row>
    <row r="92" spans="1:23" ht="30" customHeight="1" x14ac:dyDescent="0.25">
      <c r="A92" s="56"/>
      <c r="B92" s="56"/>
      <c r="C92" s="56"/>
      <c r="E92" s="56"/>
      <c r="F92" s="56"/>
      <c r="G92" s="56"/>
      <c r="H92" s="56"/>
      <c r="I92" s="56"/>
      <c r="J92" s="56"/>
      <c r="K92" s="56"/>
      <c r="L92" s="56"/>
      <c r="M92" s="56"/>
      <c r="N92" s="56"/>
      <c r="O92" s="56"/>
      <c r="P92" s="56"/>
      <c r="Q92" s="56"/>
      <c r="R92" s="56"/>
      <c r="S92" s="56"/>
      <c r="T92" s="56"/>
      <c r="U92" s="56"/>
      <c r="V92" s="56"/>
      <c r="W92" s="56"/>
    </row>
    <row r="93" spans="1:23" ht="30" customHeight="1" x14ac:dyDescent="0.25">
      <c r="A93" s="56"/>
      <c r="B93" s="56"/>
      <c r="C93" s="56"/>
      <c r="E93" s="56"/>
      <c r="F93" s="56"/>
      <c r="G93" s="56"/>
      <c r="H93" s="56"/>
      <c r="I93" s="56"/>
      <c r="J93" s="56"/>
      <c r="K93" s="56"/>
      <c r="L93" s="56"/>
      <c r="M93" s="56"/>
      <c r="N93" s="56"/>
      <c r="O93" s="56"/>
      <c r="P93" s="56"/>
      <c r="Q93" s="56"/>
      <c r="R93" s="56"/>
      <c r="S93" s="56"/>
      <c r="T93" s="56"/>
      <c r="U93" s="56"/>
      <c r="V93" s="56"/>
      <c r="W93" s="56"/>
    </row>
    <row r="94" spans="1:23" ht="30" customHeight="1" x14ac:dyDescent="0.25">
      <c r="A94" s="56"/>
      <c r="B94" s="56"/>
      <c r="C94" s="56"/>
      <c r="E94" s="56"/>
      <c r="F94" s="56"/>
      <c r="G94" s="56"/>
      <c r="H94" s="56"/>
      <c r="I94" s="56"/>
      <c r="J94" s="56"/>
      <c r="K94" s="56"/>
      <c r="L94" s="56"/>
      <c r="M94" s="56"/>
      <c r="N94" s="56"/>
      <c r="O94" s="56"/>
      <c r="P94" s="56"/>
      <c r="Q94" s="56"/>
      <c r="R94" s="56"/>
      <c r="S94" s="56"/>
      <c r="T94" s="56"/>
      <c r="U94" s="56"/>
      <c r="V94" s="56"/>
      <c r="W94" s="56"/>
    </row>
    <row r="95" spans="1:23" ht="30" customHeight="1" x14ac:dyDescent="0.25">
      <c r="A95" s="56"/>
      <c r="B95" s="56"/>
      <c r="C95" s="56"/>
      <c r="E95" s="56"/>
      <c r="F95" s="56"/>
      <c r="G95" s="56"/>
      <c r="H95" s="56"/>
      <c r="I95" s="56"/>
      <c r="J95" s="56"/>
      <c r="K95" s="56"/>
      <c r="L95" s="56"/>
      <c r="M95" s="56"/>
      <c r="N95" s="56"/>
      <c r="O95" s="56"/>
      <c r="P95" s="56"/>
      <c r="Q95" s="56"/>
      <c r="R95" s="56"/>
      <c r="S95" s="56"/>
      <c r="T95" s="56"/>
      <c r="U95" s="56"/>
      <c r="V95" s="56"/>
      <c r="W95" s="56"/>
    </row>
    <row r="96" spans="1:23" ht="30" customHeight="1" x14ac:dyDescent="0.25">
      <c r="A96" s="56"/>
      <c r="B96" s="56"/>
      <c r="C96" s="56"/>
      <c r="E96" s="56"/>
      <c r="F96" s="56"/>
      <c r="G96" s="56"/>
      <c r="H96" s="56"/>
      <c r="I96" s="56"/>
      <c r="J96" s="56"/>
      <c r="K96" s="56"/>
      <c r="L96" s="56"/>
      <c r="M96" s="56"/>
      <c r="N96" s="56"/>
      <c r="O96" s="56"/>
      <c r="P96" s="56"/>
      <c r="Q96" s="56"/>
      <c r="R96" s="56"/>
      <c r="S96" s="56"/>
      <c r="T96" s="56"/>
      <c r="U96" s="56"/>
      <c r="V96" s="56"/>
      <c r="W96" s="56"/>
    </row>
    <row r="97" spans="1:23" ht="30" customHeight="1" x14ac:dyDescent="0.25">
      <c r="A97" s="56"/>
      <c r="B97" s="56"/>
      <c r="C97" s="56"/>
      <c r="E97" s="56"/>
      <c r="F97" s="56"/>
      <c r="G97" s="56"/>
      <c r="H97" s="56"/>
      <c r="I97" s="56"/>
      <c r="J97" s="56"/>
      <c r="K97" s="56"/>
      <c r="L97" s="56"/>
      <c r="M97" s="56"/>
      <c r="N97" s="56"/>
      <c r="O97" s="56"/>
      <c r="P97" s="56"/>
      <c r="Q97" s="56"/>
      <c r="R97" s="56"/>
      <c r="S97" s="56"/>
      <c r="T97" s="56"/>
      <c r="U97" s="56"/>
      <c r="V97" s="56"/>
      <c r="W97" s="56"/>
    </row>
    <row r="98" spans="1:23" ht="30" customHeight="1" x14ac:dyDescent="0.25">
      <c r="A98" s="56"/>
      <c r="B98" s="56"/>
      <c r="C98" s="56"/>
      <c r="E98" s="56"/>
      <c r="F98" s="56"/>
      <c r="G98" s="56"/>
      <c r="H98" s="56"/>
      <c r="I98" s="56"/>
      <c r="J98" s="56"/>
      <c r="K98" s="56"/>
      <c r="L98" s="56"/>
      <c r="M98" s="56"/>
      <c r="N98" s="56"/>
      <c r="O98" s="56"/>
      <c r="P98" s="56"/>
      <c r="Q98" s="56"/>
      <c r="R98" s="56"/>
      <c r="S98" s="56"/>
      <c r="T98" s="56"/>
      <c r="U98" s="56"/>
      <c r="V98" s="56"/>
      <c r="W98" s="56"/>
    </row>
    <row r="99" spans="1:23" ht="30" customHeight="1" x14ac:dyDescent="0.25">
      <c r="A99" s="56"/>
      <c r="B99" s="56"/>
      <c r="C99" s="56"/>
      <c r="E99" s="56"/>
      <c r="F99" s="56"/>
      <c r="G99" s="56"/>
      <c r="H99" s="56"/>
      <c r="I99" s="56"/>
      <c r="J99" s="56"/>
      <c r="K99" s="56"/>
      <c r="L99" s="56"/>
      <c r="M99" s="56"/>
      <c r="N99" s="56"/>
      <c r="O99" s="56"/>
      <c r="P99" s="56"/>
      <c r="Q99" s="56"/>
      <c r="R99" s="56"/>
      <c r="S99" s="56"/>
      <c r="T99" s="56"/>
      <c r="U99" s="56"/>
      <c r="V99" s="56"/>
      <c r="W99" s="56"/>
    </row>
    <row r="100" spans="1:23" ht="30" customHeight="1" x14ac:dyDescent="0.25">
      <c r="A100" s="56"/>
      <c r="B100" s="56"/>
      <c r="C100" s="56"/>
      <c r="E100" s="56"/>
      <c r="F100" s="56"/>
      <c r="G100" s="56"/>
      <c r="H100" s="56"/>
      <c r="I100" s="56"/>
      <c r="J100" s="56"/>
      <c r="K100" s="56"/>
      <c r="L100" s="56"/>
      <c r="M100" s="56"/>
      <c r="N100" s="56"/>
      <c r="O100" s="56"/>
      <c r="P100" s="56"/>
      <c r="Q100" s="56"/>
      <c r="R100" s="56"/>
      <c r="S100" s="56"/>
      <c r="T100" s="56"/>
      <c r="U100" s="56"/>
      <c r="V100" s="56"/>
      <c r="W100" s="56"/>
    </row>
    <row r="101" spans="1:23" ht="30" customHeight="1" x14ac:dyDescent="0.25">
      <c r="A101" s="56"/>
      <c r="B101" s="56"/>
      <c r="C101" s="56"/>
      <c r="E101" s="56"/>
      <c r="F101" s="56"/>
      <c r="G101" s="56"/>
      <c r="H101" s="56"/>
      <c r="I101" s="56"/>
      <c r="J101" s="56"/>
      <c r="K101" s="56"/>
      <c r="L101" s="56"/>
      <c r="M101" s="56"/>
      <c r="N101" s="56"/>
      <c r="O101" s="56"/>
      <c r="P101" s="56"/>
      <c r="Q101" s="56"/>
      <c r="R101" s="56"/>
      <c r="S101" s="56"/>
      <c r="T101" s="56"/>
      <c r="U101" s="56"/>
      <c r="V101" s="56"/>
      <c r="W101" s="56"/>
    </row>
    <row r="102" spans="1:23" ht="30" customHeight="1" x14ac:dyDescent="0.25">
      <c r="A102" s="56"/>
      <c r="B102" s="56"/>
      <c r="C102" s="56"/>
      <c r="E102" s="56"/>
      <c r="F102" s="56"/>
      <c r="G102" s="56"/>
      <c r="H102" s="56"/>
      <c r="I102" s="56"/>
      <c r="J102" s="56"/>
      <c r="K102" s="56"/>
      <c r="L102" s="56"/>
      <c r="M102" s="56"/>
      <c r="N102" s="56"/>
      <c r="O102" s="56"/>
      <c r="P102" s="56"/>
      <c r="Q102" s="56"/>
      <c r="R102" s="56"/>
      <c r="S102" s="56"/>
      <c r="T102" s="56"/>
      <c r="U102" s="56"/>
      <c r="V102" s="56"/>
      <c r="W102" s="56"/>
    </row>
    <row r="103" spans="1:23" ht="30" customHeight="1" x14ac:dyDescent="0.25">
      <c r="A103" s="56"/>
      <c r="B103" s="56"/>
      <c r="C103" s="56"/>
      <c r="E103" s="56"/>
      <c r="F103" s="56"/>
      <c r="G103" s="56"/>
      <c r="H103" s="56"/>
      <c r="I103" s="56"/>
      <c r="J103" s="56"/>
      <c r="K103" s="56"/>
      <c r="L103" s="56"/>
      <c r="M103" s="56"/>
      <c r="N103" s="56"/>
      <c r="O103" s="56"/>
      <c r="P103" s="56"/>
      <c r="Q103" s="56"/>
      <c r="R103" s="56"/>
      <c r="S103" s="56"/>
      <c r="T103" s="56"/>
      <c r="U103" s="56"/>
      <c r="V103" s="56"/>
      <c r="W103" s="56"/>
    </row>
    <row r="104" spans="1:23" ht="30" customHeight="1" x14ac:dyDescent="0.25">
      <c r="A104" s="56"/>
      <c r="B104" s="56"/>
      <c r="C104" s="56"/>
      <c r="E104" s="56"/>
      <c r="F104" s="56"/>
      <c r="G104" s="56"/>
      <c r="H104" s="56"/>
      <c r="I104" s="56"/>
      <c r="J104" s="56"/>
      <c r="K104" s="56"/>
      <c r="L104" s="56"/>
      <c r="M104" s="56"/>
      <c r="N104" s="56"/>
      <c r="O104" s="56"/>
      <c r="P104" s="56"/>
      <c r="Q104" s="56"/>
      <c r="R104" s="56"/>
      <c r="S104" s="56"/>
      <c r="T104" s="56"/>
      <c r="U104" s="56"/>
      <c r="V104" s="56"/>
      <c r="W104" s="56"/>
    </row>
    <row r="105" spans="1:23" ht="30" customHeight="1" x14ac:dyDescent="0.25">
      <c r="A105" s="56"/>
      <c r="B105" s="56"/>
      <c r="C105" s="56"/>
      <c r="E105" s="56"/>
      <c r="F105" s="56"/>
      <c r="G105" s="56"/>
      <c r="H105" s="56"/>
      <c r="I105" s="56"/>
      <c r="J105" s="56"/>
      <c r="K105" s="56"/>
      <c r="L105" s="56"/>
      <c r="M105" s="56"/>
      <c r="N105" s="56"/>
      <c r="O105" s="56"/>
      <c r="P105" s="56"/>
      <c r="Q105" s="56"/>
      <c r="R105" s="56"/>
      <c r="S105" s="56"/>
      <c r="T105" s="56"/>
      <c r="U105" s="56"/>
      <c r="V105" s="56"/>
      <c r="W105" s="56"/>
    </row>
    <row r="106" spans="1:23" ht="30" customHeight="1" x14ac:dyDescent="0.25">
      <c r="A106" s="56"/>
      <c r="B106" s="56"/>
      <c r="C106" s="56"/>
      <c r="E106" s="56"/>
      <c r="F106" s="56"/>
      <c r="G106" s="56"/>
      <c r="H106" s="56"/>
      <c r="I106" s="56"/>
      <c r="J106" s="56"/>
      <c r="K106" s="56"/>
      <c r="L106" s="56"/>
      <c r="M106" s="56"/>
      <c r="N106" s="56"/>
      <c r="O106" s="56"/>
      <c r="P106" s="56"/>
      <c r="Q106" s="56"/>
      <c r="R106" s="56"/>
      <c r="S106" s="56"/>
      <c r="T106" s="56"/>
      <c r="U106" s="56"/>
      <c r="V106" s="56"/>
      <c r="W106" s="56"/>
    </row>
    <row r="107" spans="1:23" ht="30" customHeight="1" x14ac:dyDescent="0.25">
      <c r="A107" s="56"/>
      <c r="B107" s="56"/>
      <c r="C107" s="56"/>
      <c r="E107" s="56"/>
      <c r="F107" s="56"/>
      <c r="G107" s="56"/>
      <c r="H107" s="56"/>
      <c r="I107" s="56"/>
      <c r="J107" s="56"/>
      <c r="K107" s="56"/>
      <c r="L107" s="56"/>
      <c r="M107" s="56"/>
      <c r="N107" s="56"/>
      <c r="O107" s="56"/>
      <c r="P107" s="56"/>
      <c r="Q107" s="56"/>
      <c r="R107" s="56"/>
      <c r="S107" s="56"/>
      <c r="T107" s="56"/>
      <c r="U107" s="56"/>
      <c r="V107" s="56"/>
      <c r="W107" s="56"/>
    </row>
    <row r="108" spans="1:23" ht="30" customHeight="1" x14ac:dyDescent="0.25">
      <c r="A108" s="56"/>
      <c r="B108" s="56"/>
      <c r="C108" s="56"/>
      <c r="E108" s="56"/>
      <c r="F108" s="56"/>
      <c r="G108" s="56"/>
      <c r="H108" s="56"/>
      <c r="I108" s="56"/>
      <c r="J108" s="56"/>
      <c r="K108" s="56"/>
      <c r="L108" s="56"/>
      <c r="M108" s="56"/>
      <c r="N108" s="56"/>
      <c r="O108" s="56"/>
      <c r="P108" s="56"/>
      <c r="Q108" s="56"/>
      <c r="R108" s="56"/>
      <c r="S108" s="56"/>
      <c r="T108" s="56"/>
      <c r="U108" s="56"/>
      <c r="V108" s="56"/>
      <c r="W108" s="56"/>
    </row>
    <row r="109" spans="1:23" ht="30" customHeight="1" x14ac:dyDescent="0.25">
      <c r="A109" s="56"/>
      <c r="B109" s="56"/>
      <c r="C109" s="56"/>
      <c r="E109" s="56"/>
      <c r="F109" s="56"/>
      <c r="G109" s="56"/>
      <c r="H109" s="56"/>
      <c r="I109" s="56"/>
      <c r="J109" s="56"/>
      <c r="K109" s="56"/>
      <c r="L109" s="56"/>
      <c r="M109" s="56"/>
      <c r="N109" s="56"/>
      <c r="O109" s="56"/>
      <c r="P109" s="56"/>
      <c r="Q109" s="56"/>
      <c r="R109" s="56"/>
      <c r="S109" s="56"/>
      <c r="T109" s="56"/>
      <c r="U109" s="56"/>
      <c r="V109" s="56"/>
      <c r="W109" s="56"/>
    </row>
    <row r="110" spans="1:23" ht="30" customHeight="1" x14ac:dyDescent="0.25">
      <c r="A110" s="56"/>
      <c r="B110" s="56"/>
      <c r="C110" s="56"/>
      <c r="E110" s="56"/>
      <c r="F110" s="56"/>
      <c r="G110" s="56"/>
      <c r="H110" s="56"/>
      <c r="I110" s="56"/>
      <c r="J110" s="56"/>
      <c r="K110" s="56"/>
      <c r="L110" s="56"/>
      <c r="M110" s="56"/>
      <c r="N110" s="56"/>
      <c r="O110" s="56"/>
      <c r="P110" s="56"/>
      <c r="Q110" s="56"/>
      <c r="R110" s="56"/>
      <c r="S110" s="56"/>
      <c r="T110" s="56"/>
      <c r="U110" s="56"/>
      <c r="V110" s="56"/>
      <c r="W110" s="56"/>
    </row>
    <row r="111" spans="1:23" ht="30" customHeight="1" x14ac:dyDescent="0.25">
      <c r="A111" s="56"/>
      <c r="B111" s="56"/>
      <c r="C111" s="56"/>
      <c r="E111" s="56"/>
      <c r="F111" s="56"/>
      <c r="G111" s="56"/>
      <c r="H111" s="56"/>
      <c r="I111" s="56"/>
      <c r="J111" s="56"/>
      <c r="K111" s="56"/>
      <c r="L111" s="56"/>
      <c r="M111" s="56"/>
      <c r="N111" s="56"/>
      <c r="O111" s="56"/>
      <c r="P111" s="56"/>
      <c r="Q111" s="56"/>
      <c r="R111" s="56"/>
      <c r="S111" s="56"/>
      <c r="T111" s="56"/>
      <c r="U111" s="56"/>
      <c r="V111" s="56"/>
      <c r="W111" s="56"/>
    </row>
    <row r="112" spans="1:23" ht="30" customHeight="1" x14ac:dyDescent="0.25">
      <c r="A112" s="56"/>
      <c r="B112" s="56"/>
      <c r="C112" s="56"/>
      <c r="E112" s="56"/>
      <c r="F112" s="56"/>
      <c r="G112" s="56"/>
      <c r="H112" s="56"/>
      <c r="I112" s="56"/>
      <c r="J112" s="56"/>
      <c r="K112" s="56"/>
      <c r="L112" s="56"/>
      <c r="M112" s="56"/>
      <c r="N112" s="56"/>
      <c r="O112" s="56"/>
      <c r="P112" s="56"/>
      <c r="Q112" s="56"/>
      <c r="R112" s="56"/>
      <c r="S112" s="56"/>
      <c r="T112" s="56"/>
      <c r="U112" s="56"/>
      <c r="V112" s="56"/>
      <c r="W112" s="56"/>
    </row>
    <row r="113" spans="1:23" ht="30" customHeight="1" x14ac:dyDescent="0.25">
      <c r="A113" s="56"/>
      <c r="B113" s="56"/>
      <c r="C113" s="56"/>
      <c r="E113" s="56"/>
      <c r="F113" s="56"/>
      <c r="G113" s="56"/>
      <c r="H113" s="56"/>
      <c r="I113" s="56"/>
      <c r="J113" s="56"/>
      <c r="K113" s="56"/>
      <c r="L113" s="56"/>
      <c r="M113" s="56"/>
      <c r="N113" s="56"/>
      <c r="O113" s="56"/>
      <c r="P113" s="56"/>
      <c r="Q113" s="56"/>
      <c r="R113" s="56"/>
      <c r="S113" s="56"/>
      <c r="T113" s="56"/>
      <c r="U113" s="56"/>
      <c r="V113" s="56"/>
      <c r="W113" s="56"/>
    </row>
    <row r="114" spans="1:23" ht="30" customHeight="1" x14ac:dyDescent="0.25">
      <c r="A114" s="56"/>
      <c r="B114" s="56"/>
      <c r="C114" s="56"/>
      <c r="E114" s="56"/>
      <c r="F114" s="56"/>
      <c r="G114" s="56"/>
      <c r="H114" s="56"/>
      <c r="I114" s="56"/>
      <c r="J114" s="56"/>
      <c r="K114" s="56"/>
      <c r="L114" s="56"/>
      <c r="M114" s="56"/>
      <c r="N114" s="56"/>
      <c r="O114" s="56"/>
      <c r="P114" s="56"/>
      <c r="Q114" s="56"/>
      <c r="R114" s="56"/>
      <c r="S114" s="56"/>
      <c r="T114" s="56"/>
      <c r="U114" s="56"/>
      <c r="V114" s="56"/>
      <c r="W114" s="56"/>
    </row>
    <row r="115" spans="1:23" ht="30" customHeight="1" x14ac:dyDescent="0.25">
      <c r="A115" s="56"/>
      <c r="B115" s="56"/>
      <c r="C115" s="56"/>
      <c r="E115" s="56"/>
      <c r="F115" s="56"/>
      <c r="G115" s="56"/>
      <c r="H115" s="56"/>
      <c r="I115" s="56"/>
      <c r="J115" s="56"/>
      <c r="K115" s="56"/>
      <c r="L115" s="56"/>
      <c r="M115" s="56"/>
      <c r="N115" s="56"/>
      <c r="O115" s="56"/>
      <c r="P115" s="56"/>
      <c r="Q115" s="56"/>
      <c r="R115" s="56"/>
      <c r="S115" s="56"/>
      <c r="T115" s="56"/>
      <c r="U115" s="56"/>
      <c r="V115" s="56"/>
      <c r="W115" s="56"/>
    </row>
    <row r="116" spans="1:23" ht="30" customHeight="1" x14ac:dyDescent="0.25">
      <c r="A116" s="56"/>
      <c r="B116" s="56"/>
      <c r="C116" s="56"/>
      <c r="E116" s="56"/>
      <c r="F116" s="56"/>
      <c r="G116" s="56"/>
      <c r="H116" s="56"/>
      <c r="I116" s="56"/>
      <c r="J116" s="56"/>
      <c r="K116" s="56"/>
      <c r="L116" s="56"/>
      <c r="M116" s="56"/>
      <c r="N116" s="56"/>
      <c r="O116" s="56"/>
      <c r="P116" s="56"/>
      <c r="Q116" s="56"/>
      <c r="R116" s="56"/>
      <c r="S116" s="56"/>
      <c r="T116" s="56"/>
      <c r="U116" s="56"/>
      <c r="V116" s="56"/>
      <c r="W116" s="56"/>
    </row>
    <row r="117" spans="1:23" ht="30" customHeight="1" x14ac:dyDescent="0.25">
      <c r="A117" s="56"/>
      <c r="B117" s="56"/>
      <c r="C117" s="56"/>
      <c r="E117" s="56"/>
      <c r="F117" s="56"/>
      <c r="G117" s="56"/>
      <c r="H117" s="56"/>
      <c r="I117" s="56"/>
      <c r="J117" s="56"/>
      <c r="K117" s="56"/>
      <c r="L117" s="56"/>
      <c r="M117" s="56"/>
      <c r="N117" s="56"/>
      <c r="O117" s="56"/>
      <c r="P117" s="56"/>
      <c r="Q117" s="56"/>
      <c r="R117" s="56"/>
      <c r="S117" s="56"/>
      <c r="T117" s="56"/>
      <c r="U117" s="56"/>
      <c r="V117" s="56"/>
      <c r="W117" s="56"/>
    </row>
    <row r="118" spans="1:23" ht="30" customHeight="1" x14ac:dyDescent="0.25">
      <c r="A118" s="56"/>
      <c r="B118" s="56"/>
      <c r="C118" s="56"/>
      <c r="E118" s="56"/>
      <c r="F118" s="56"/>
      <c r="G118" s="56"/>
      <c r="H118" s="56"/>
      <c r="I118" s="56"/>
      <c r="J118" s="56"/>
      <c r="K118" s="56"/>
      <c r="L118" s="56"/>
      <c r="M118" s="56"/>
      <c r="N118" s="56"/>
      <c r="O118" s="56"/>
      <c r="P118" s="56"/>
      <c r="Q118" s="56"/>
      <c r="R118" s="56"/>
      <c r="S118" s="56"/>
      <c r="T118" s="56"/>
      <c r="U118" s="56"/>
      <c r="V118" s="56"/>
      <c r="W118" s="56"/>
    </row>
    <row r="119" spans="1:23" ht="30" customHeight="1" x14ac:dyDescent="0.25">
      <c r="A119" s="56"/>
      <c r="B119" s="56"/>
      <c r="C119" s="56"/>
      <c r="E119" s="56"/>
      <c r="F119" s="56"/>
      <c r="G119" s="56"/>
      <c r="H119" s="56"/>
      <c r="I119" s="56"/>
      <c r="J119" s="56"/>
      <c r="K119" s="56"/>
      <c r="L119" s="56"/>
      <c r="M119" s="56"/>
      <c r="N119" s="56"/>
      <c r="O119" s="56"/>
      <c r="P119" s="56"/>
      <c r="Q119" s="56"/>
      <c r="R119" s="56"/>
      <c r="S119" s="56"/>
      <c r="T119" s="56"/>
      <c r="U119" s="56"/>
      <c r="V119" s="56"/>
      <c r="W119" s="56"/>
    </row>
    <row r="120" spans="1:23" ht="30" customHeight="1" x14ac:dyDescent="0.25">
      <c r="A120" s="56"/>
      <c r="B120" s="56"/>
      <c r="C120" s="56"/>
      <c r="E120" s="56"/>
      <c r="F120" s="56"/>
      <c r="G120" s="56"/>
      <c r="H120" s="56"/>
      <c r="I120" s="56"/>
      <c r="J120" s="56"/>
      <c r="K120" s="56"/>
      <c r="L120" s="56"/>
      <c r="M120" s="56"/>
      <c r="N120" s="56"/>
      <c r="O120" s="56"/>
      <c r="P120" s="56"/>
      <c r="Q120" s="56"/>
      <c r="R120" s="56"/>
      <c r="S120" s="56"/>
      <c r="T120" s="56"/>
      <c r="U120" s="56"/>
      <c r="V120" s="56"/>
      <c r="W120" s="56"/>
    </row>
    <row r="121" spans="1:23" ht="30" customHeight="1" x14ac:dyDescent="0.25">
      <c r="A121" s="56"/>
      <c r="B121" s="56"/>
      <c r="C121" s="56"/>
      <c r="E121" s="56"/>
      <c r="F121" s="56"/>
      <c r="G121" s="56"/>
      <c r="H121" s="56"/>
      <c r="I121" s="56"/>
      <c r="J121" s="56"/>
      <c r="K121" s="56"/>
      <c r="L121" s="56"/>
      <c r="M121" s="56"/>
      <c r="N121" s="56"/>
      <c r="O121" s="56"/>
      <c r="P121" s="56"/>
      <c r="Q121" s="56"/>
      <c r="R121" s="56"/>
      <c r="S121" s="56"/>
      <c r="T121" s="56"/>
      <c r="U121" s="56"/>
      <c r="V121" s="56"/>
      <c r="W121" s="56"/>
    </row>
    <row r="122" spans="1:23" ht="30" customHeight="1" x14ac:dyDescent="0.25">
      <c r="A122" s="56"/>
      <c r="B122" s="56"/>
      <c r="C122" s="56"/>
      <c r="E122" s="56"/>
      <c r="F122" s="56"/>
      <c r="G122" s="56"/>
      <c r="H122" s="56"/>
      <c r="I122" s="56"/>
      <c r="J122" s="56"/>
      <c r="K122" s="56"/>
      <c r="L122" s="56"/>
      <c r="M122" s="56"/>
      <c r="N122" s="56"/>
      <c r="O122" s="56"/>
      <c r="P122" s="56"/>
      <c r="Q122" s="56"/>
      <c r="R122" s="56"/>
      <c r="S122" s="56"/>
      <c r="T122" s="56"/>
      <c r="U122" s="56"/>
      <c r="V122" s="56"/>
      <c r="W122" s="56"/>
    </row>
    <row r="123" spans="1:23" ht="30" customHeight="1" x14ac:dyDescent="0.25">
      <c r="A123" s="56"/>
      <c r="B123" s="56"/>
      <c r="C123" s="56"/>
      <c r="E123" s="56"/>
      <c r="F123" s="56"/>
      <c r="G123" s="56"/>
      <c r="H123" s="56"/>
      <c r="I123" s="56"/>
      <c r="J123" s="56"/>
      <c r="K123" s="56"/>
      <c r="L123" s="56"/>
      <c r="M123" s="56"/>
      <c r="N123" s="56"/>
      <c r="O123" s="56"/>
      <c r="P123" s="56"/>
      <c r="Q123" s="56"/>
      <c r="R123" s="56"/>
      <c r="S123" s="56"/>
      <c r="T123" s="56"/>
      <c r="U123" s="56"/>
      <c r="V123" s="56"/>
      <c r="W123" s="56"/>
    </row>
    <row r="124" spans="1:23" ht="30" customHeight="1" x14ac:dyDescent="0.25">
      <c r="A124" s="56"/>
      <c r="B124" s="56"/>
      <c r="C124" s="56"/>
      <c r="E124" s="56"/>
      <c r="F124" s="56"/>
      <c r="G124" s="56"/>
      <c r="H124" s="56"/>
      <c r="I124" s="56"/>
      <c r="J124" s="56"/>
      <c r="K124" s="56"/>
      <c r="L124" s="56"/>
      <c r="M124" s="56"/>
      <c r="N124" s="56"/>
      <c r="O124" s="56"/>
      <c r="P124" s="56"/>
      <c r="Q124" s="56"/>
      <c r="R124" s="56"/>
      <c r="S124" s="56"/>
      <c r="T124" s="56"/>
      <c r="U124" s="56"/>
      <c r="V124" s="56"/>
      <c r="W124" s="56"/>
    </row>
    <row r="125" spans="1:23" ht="30" customHeight="1" x14ac:dyDescent="0.25">
      <c r="A125" s="56"/>
      <c r="B125" s="56"/>
      <c r="C125" s="56"/>
      <c r="E125" s="56"/>
      <c r="F125" s="56"/>
      <c r="G125" s="56"/>
      <c r="H125" s="56"/>
      <c r="I125" s="56"/>
      <c r="J125" s="56"/>
      <c r="K125" s="56"/>
      <c r="L125" s="56"/>
      <c r="M125" s="56"/>
      <c r="N125" s="56"/>
      <c r="O125" s="56"/>
      <c r="P125" s="56"/>
      <c r="Q125" s="56"/>
      <c r="R125" s="56"/>
      <c r="S125" s="56"/>
      <c r="T125" s="56"/>
      <c r="U125" s="56"/>
      <c r="V125" s="56"/>
      <c r="W125" s="56"/>
    </row>
    <row r="126" spans="1:23" ht="30" customHeight="1" x14ac:dyDescent="0.25">
      <c r="A126" s="56"/>
      <c r="B126" s="56"/>
      <c r="C126" s="56"/>
      <c r="E126" s="56"/>
      <c r="F126" s="56"/>
      <c r="G126" s="56"/>
      <c r="H126" s="56"/>
      <c r="I126" s="56"/>
      <c r="J126" s="56"/>
      <c r="K126" s="56"/>
      <c r="L126" s="56"/>
      <c r="M126" s="56"/>
      <c r="N126" s="56"/>
      <c r="O126" s="56"/>
      <c r="P126" s="56"/>
      <c r="Q126" s="56"/>
      <c r="R126" s="56"/>
      <c r="S126" s="56"/>
      <c r="T126" s="56"/>
      <c r="U126" s="56"/>
      <c r="V126" s="56"/>
      <c r="W126" s="56"/>
    </row>
    <row r="127" spans="1:23" ht="30" customHeight="1" x14ac:dyDescent="0.25">
      <c r="A127" s="56"/>
      <c r="B127" s="56"/>
      <c r="C127" s="56"/>
      <c r="E127" s="56"/>
      <c r="F127" s="56"/>
      <c r="G127" s="56"/>
      <c r="H127" s="56"/>
      <c r="I127" s="56"/>
      <c r="J127" s="56"/>
      <c r="K127" s="56"/>
      <c r="L127" s="56"/>
      <c r="M127" s="56"/>
      <c r="N127" s="56"/>
      <c r="O127" s="56"/>
      <c r="P127" s="56"/>
      <c r="Q127" s="56"/>
      <c r="R127" s="56"/>
      <c r="S127" s="56"/>
      <c r="T127" s="56"/>
      <c r="U127" s="56"/>
      <c r="V127" s="56"/>
      <c r="W127" s="56"/>
    </row>
    <row r="128" spans="1:23" ht="30" customHeight="1" x14ac:dyDescent="0.25">
      <c r="A128" s="56"/>
      <c r="B128" s="56"/>
      <c r="C128" s="56"/>
      <c r="E128" s="56"/>
      <c r="F128" s="56"/>
      <c r="G128" s="56"/>
      <c r="H128" s="56"/>
      <c r="I128" s="56"/>
      <c r="J128" s="56"/>
      <c r="K128" s="56"/>
      <c r="L128" s="56"/>
      <c r="M128" s="56"/>
      <c r="N128" s="56"/>
      <c r="O128" s="56"/>
      <c r="P128" s="56"/>
      <c r="Q128" s="56"/>
      <c r="R128" s="56"/>
      <c r="S128" s="56"/>
      <c r="T128" s="56"/>
      <c r="U128" s="56"/>
      <c r="V128" s="56"/>
      <c r="W128" s="56"/>
    </row>
    <row r="129" spans="1:23" ht="30" customHeight="1" x14ac:dyDescent="0.25">
      <c r="A129" s="56"/>
      <c r="B129" s="56"/>
      <c r="C129" s="56"/>
      <c r="E129" s="56"/>
      <c r="F129" s="56"/>
      <c r="G129" s="56"/>
      <c r="H129" s="56"/>
      <c r="I129" s="56"/>
      <c r="J129" s="56"/>
      <c r="K129" s="56"/>
      <c r="L129" s="56"/>
      <c r="M129" s="56"/>
      <c r="N129" s="56"/>
      <c r="O129" s="56"/>
      <c r="P129" s="56"/>
      <c r="Q129" s="56"/>
      <c r="R129" s="56"/>
      <c r="S129" s="56"/>
      <c r="T129" s="56"/>
      <c r="U129" s="56"/>
      <c r="V129" s="56"/>
      <c r="W129" s="56"/>
    </row>
    <row r="130" spans="1:23" ht="30" customHeight="1" x14ac:dyDescent="0.25">
      <c r="A130" s="56"/>
      <c r="B130" s="56"/>
      <c r="C130" s="56"/>
      <c r="E130" s="56"/>
      <c r="F130" s="56"/>
      <c r="G130" s="56"/>
      <c r="H130" s="56"/>
      <c r="I130" s="56"/>
      <c r="J130" s="56"/>
      <c r="K130" s="56"/>
      <c r="L130" s="56"/>
      <c r="M130" s="56"/>
      <c r="N130" s="56"/>
      <c r="O130" s="56"/>
      <c r="P130" s="56"/>
      <c r="Q130" s="56"/>
      <c r="R130" s="56"/>
      <c r="S130" s="56"/>
      <c r="T130" s="56"/>
      <c r="U130" s="56"/>
      <c r="V130" s="56"/>
      <c r="W130" s="56"/>
    </row>
    <row r="131" spans="1:23" ht="30" customHeight="1" x14ac:dyDescent="0.25">
      <c r="A131" s="56"/>
      <c r="B131" s="56"/>
      <c r="C131" s="56"/>
      <c r="E131" s="56"/>
      <c r="F131" s="56"/>
      <c r="G131" s="56"/>
      <c r="H131" s="56"/>
      <c r="I131" s="56"/>
      <c r="J131" s="56"/>
      <c r="K131" s="56"/>
      <c r="L131" s="56"/>
      <c r="M131" s="56"/>
      <c r="N131" s="56"/>
      <c r="O131" s="56"/>
      <c r="P131" s="56"/>
      <c r="Q131" s="56"/>
      <c r="R131" s="56"/>
      <c r="S131" s="56"/>
      <c r="T131" s="56"/>
      <c r="U131" s="56"/>
      <c r="V131" s="56"/>
      <c r="W131" s="56"/>
    </row>
    <row r="132" spans="1:23" ht="30" customHeight="1" x14ac:dyDescent="0.25">
      <c r="A132" s="56"/>
      <c r="B132" s="56"/>
      <c r="C132" s="56"/>
      <c r="E132" s="56"/>
      <c r="F132" s="56"/>
      <c r="G132" s="56"/>
      <c r="H132" s="56"/>
      <c r="I132" s="56"/>
      <c r="J132" s="56"/>
      <c r="K132" s="56"/>
      <c r="L132" s="56"/>
      <c r="M132" s="56"/>
      <c r="N132" s="56"/>
      <c r="O132" s="56"/>
      <c r="P132" s="56"/>
      <c r="Q132" s="56"/>
      <c r="R132" s="56"/>
      <c r="S132" s="56"/>
      <c r="T132" s="56"/>
      <c r="U132" s="56"/>
      <c r="V132" s="56"/>
      <c r="W132" s="56"/>
    </row>
    <row r="133" spans="1:23" ht="30" customHeight="1" x14ac:dyDescent="0.25">
      <c r="A133" s="56"/>
      <c r="B133" s="56"/>
      <c r="C133" s="56"/>
      <c r="E133" s="56"/>
      <c r="F133" s="56"/>
      <c r="G133" s="56"/>
      <c r="H133" s="56"/>
      <c r="I133" s="56"/>
      <c r="J133" s="56"/>
      <c r="K133" s="56"/>
      <c r="L133" s="56"/>
      <c r="M133" s="56"/>
      <c r="N133" s="56"/>
      <c r="O133" s="56"/>
      <c r="P133" s="56"/>
      <c r="Q133" s="56"/>
      <c r="R133" s="56"/>
      <c r="S133" s="56"/>
      <c r="T133" s="56"/>
      <c r="U133" s="56"/>
      <c r="V133" s="56"/>
      <c r="W133" s="56"/>
    </row>
    <row r="134" spans="1:23" ht="30" customHeight="1" x14ac:dyDescent="0.25">
      <c r="A134" s="56"/>
      <c r="B134" s="56"/>
      <c r="C134" s="56"/>
      <c r="E134" s="56"/>
      <c r="F134" s="56"/>
      <c r="G134" s="56"/>
      <c r="H134" s="56"/>
      <c r="I134" s="56"/>
      <c r="J134" s="56"/>
      <c r="K134" s="56"/>
      <c r="L134" s="56"/>
      <c r="M134" s="56"/>
      <c r="N134" s="56"/>
      <c r="O134" s="56"/>
      <c r="P134" s="56"/>
      <c r="Q134" s="56"/>
      <c r="R134" s="56"/>
      <c r="S134" s="56"/>
      <c r="T134" s="56"/>
      <c r="U134" s="56"/>
      <c r="V134" s="56"/>
      <c r="W134" s="56"/>
    </row>
    <row r="135" spans="1:23" ht="30" customHeight="1" x14ac:dyDescent="0.25">
      <c r="A135" s="56"/>
      <c r="B135" s="56"/>
      <c r="C135" s="56"/>
      <c r="E135" s="56"/>
      <c r="F135" s="56"/>
      <c r="G135" s="56"/>
      <c r="H135" s="56"/>
      <c r="I135" s="56"/>
      <c r="J135" s="56"/>
      <c r="K135" s="56"/>
      <c r="L135" s="56"/>
      <c r="M135" s="56"/>
      <c r="N135" s="56"/>
      <c r="O135" s="56"/>
      <c r="P135" s="56"/>
      <c r="Q135" s="56"/>
      <c r="R135" s="56"/>
      <c r="S135" s="56"/>
      <c r="T135" s="56"/>
      <c r="U135" s="56"/>
      <c r="V135" s="56"/>
      <c r="W135" s="56"/>
    </row>
    <row r="136" spans="1:23" ht="30" customHeight="1" x14ac:dyDescent="0.25">
      <c r="A136" s="56"/>
      <c r="B136" s="56"/>
      <c r="C136" s="56"/>
      <c r="E136" s="56"/>
      <c r="F136" s="56"/>
      <c r="G136" s="56"/>
      <c r="H136" s="56"/>
      <c r="I136" s="56"/>
      <c r="J136" s="56"/>
      <c r="K136" s="56"/>
      <c r="L136" s="56"/>
      <c r="M136" s="56"/>
      <c r="N136" s="56"/>
      <c r="O136" s="56"/>
      <c r="P136" s="56"/>
      <c r="Q136" s="56"/>
      <c r="R136" s="56"/>
      <c r="S136" s="56"/>
      <c r="T136" s="56"/>
      <c r="U136" s="56"/>
      <c r="V136" s="56"/>
      <c r="W136" s="56"/>
    </row>
    <row r="137" spans="1:23" ht="30" customHeight="1" x14ac:dyDescent="0.25">
      <c r="A137" s="56"/>
      <c r="B137" s="56"/>
      <c r="C137" s="56"/>
      <c r="E137" s="56"/>
      <c r="F137" s="56"/>
      <c r="G137" s="56"/>
      <c r="H137" s="56"/>
      <c r="I137" s="56"/>
      <c r="J137" s="56"/>
      <c r="K137" s="56"/>
      <c r="L137" s="56"/>
      <c r="M137" s="56"/>
      <c r="N137" s="56"/>
      <c r="O137" s="56"/>
      <c r="P137" s="56"/>
      <c r="Q137" s="56"/>
      <c r="R137" s="56"/>
      <c r="S137" s="56"/>
      <c r="T137" s="56"/>
      <c r="U137" s="56"/>
      <c r="V137" s="56"/>
      <c r="W137" s="56"/>
    </row>
    <row r="138" spans="1:23" ht="30" customHeight="1" x14ac:dyDescent="0.25">
      <c r="A138" s="56"/>
      <c r="B138" s="56"/>
      <c r="C138" s="56"/>
      <c r="E138" s="56"/>
      <c r="F138" s="56"/>
      <c r="G138" s="56"/>
      <c r="H138" s="56"/>
      <c r="I138" s="56"/>
      <c r="J138" s="56"/>
      <c r="K138" s="56"/>
      <c r="L138" s="56"/>
      <c r="M138" s="56"/>
      <c r="N138" s="56"/>
      <c r="O138" s="56"/>
      <c r="P138" s="56"/>
      <c r="Q138" s="56"/>
      <c r="R138" s="56"/>
      <c r="S138" s="56"/>
      <c r="T138" s="56"/>
      <c r="U138" s="56"/>
      <c r="V138" s="56"/>
      <c r="W138" s="56"/>
    </row>
  </sheetData>
  <mergeCells count="3">
    <mergeCell ref="T5:T35"/>
    <mergeCell ref="A35:R35"/>
    <mergeCell ref="B1:C1"/>
  </mergeCells>
  <conditionalFormatting sqref="A4:Q34">
    <cfRule type="notContainsBlanks" dxfId="1" priority="82">
      <formula>LEN(TRIM(A4))&gt;0</formula>
    </cfRule>
  </conditionalFormatting>
  <conditionalFormatting sqref="R4:R34">
    <cfRule type="notContainsBlanks" dxfId="0" priority="1">
      <formula>LEN(TRIM(R4))&gt;0</formula>
    </cfRule>
  </conditionalFormatting>
  <pageMargins left="0.7" right="0.7" top="0.75" bottom="0.75" header="0.3" footer="0.3"/>
  <pageSetup paperSize="9" orientation="portrait"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F5A91"/>
  </sheetPr>
  <dimension ref="A1:M19"/>
  <sheetViews>
    <sheetView showGridLines="0" workbookViewId="0">
      <selection activeCell="B3" sqref="B3:C3"/>
    </sheetView>
  </sheetViews>
  <sheetFormatPr defaultColWidth="9.140625" defaultRowHeight="15" x14ac:dyDescent="0.25"/>
  <cols>
    <col min="1" max="1" width="17.28515625" style="52" customWidth="1"/>
    <col min="2" max="11" width="14" style="52" customWidth="1"/>
    <col min="12" max="16384" width="9.140625" style="52"/>
  </cols>
  <sheetData>
    <row r="1" spans="1:13" ht="76.5" customHeight="1" thickBot="1" x14ac:dyDescent="0.3">
      <c r="A1" s="107" t="s">
        <v>459</v>
      </c>
      <c r="B1" s="107"/>
      <c r="C1" s="107"/>
      <c r="D1" s="107"/>
      <c r="E1" s="107"/>
      <c r="F1" s="107"/>
      <c r="G1" s="107"/>
      <c r="H1" s="107"/>
      <c r="I1" s="107"/>
      <c r="J1" s="107"/>
      <c r="K1" s="107"/>
      <c r="L1" s="83"/>
      <c r="M1" s="83"/>
    </row>
    <row r="2" spans="1:13" ht="78.599999999999994" customHeight="1" thickTop="1" thickBot="1" x14ac:dyDescent="0.3">
      <c r="A2" s="88" t="s">
        <v>35</v>
      </c>
      <c r="B2" s="112"/>
      <c r="C2" s="109"/>
      <c r="D2" s="108"/>
      <c r="E2" s="109"/>
      <c r="F2" s="108"/>
      <c r="G2" s="109"/>
      <c r="H2" s="108"/>
      <c r="I2" s="109"/>
      <c r="J2" s="108"/>
      <c r="K2" s="109"/>
    </row>
    <row r="3" spans="1:13" ht="72" customHeight="1" thickTop="1" thickBot="1" x14ac:dyDescent="0.3">
      <c r="A3" s="88" t="s">
        <v>460</v>
      </c>
      <c r="B3" s="113"/>
      <c r="C3" s="111"/>
      <c r="D3" s="110"/>
      <c r="E3" s="111"/>
      <c r="F3" s="110"/>
      <c r="G3" s="111"/>
      <c r="H3" s="110"/>
      <c r="I3" s="111"/>
      <c r="J3" s="110"/>
      <c r="K3" s="111"/>
    </row>
    <row r="4" spans="1:13" ht="15.75" thickTop="1" x14ac:dyDescent="0.25">
      <c r="A4"/>
      <c r="B4"/>
      <c r="C4"/>
      <c r="D4"/>
      <c r="E4"/>
      <c r="F4"/>
      <c r="G4"/>
      <c r="H4"/>
      <c r="I4"/>
      <c r="J4"/>
      <c r="K4"/>
    </row>
    <row r="5" spans="1:13" x14ac:dyDescent="0.25">
      <c r="A5"/>
      <c r="B5"/>
      <c r="C5"/>
      <c r="D5"/>
      <c r="E5"/>
      <c r="F5"/>
      <c r="G5"/>
      <c r="H5"/>
      <c r="I5"/>
      <c r="J5"/>
      <c r="K5"/>
    </row>
    <row r="6" spans="1:13" x14ac:dyDescent="0.25">
      <c r="A6"/>
      <c r="B6"/>
      <c r="C6"/>
      <c r="D6"/>
      <c r="E6"/>
      <c r="F6"/>
      <c r="G6"/>
      <c r="H6"/>
      <c r="I6"/>
      <c r="J6"/>
      <c r="K6"/>
    </row>
    <row r="7" spans="1:13" x14ac:dyDescent="0.25">
      <c r="A7"/>
      <c r="B7"/>
      <c r="C7"/>
      <c r="D7"/>
      <c r="E7"/>
      <c r="F7"/>
      <c r="G7"/>
      <c r="H7"/>
      <c r="I7"/>
      <c r="J7"/>
      <c r="K7"/>
    </row>
    <row r="8" spans="1:13" x14ac:dyDescent="0.25">
      <c r="A8"/>
      <c r="B8"/>
      <c r="C8"/>
      <c r="D8"/>
      <c r="E8"/>
      <c r="F8"/>
      <c r="G8"/>
      <c r="H8"/>
      <c r="I8"/>
      <c r="J8"/>
      <c r="K8"/>
    </row>
    <row r="9" spans="1:13" x14ac:dyDescent="0.25">
      <c r="A9"/>
      <c r="B9"/>
      <c r="C9"/>
      <c r="D9"/>
      <c r="E9"/>
      <c r="F9"/>
      <c r="G9"/>
      <c r="H9"/>
      <c r="I9"/>
      <c r="J9"/>
      <c r="K9"/>
    </row>
    <row r="10" spans="1:13" x14ac:dyDescent="0.25">
      <c r="A10"/>
      <c r="B10"/>
      <c r="C10"/>
      <c r="D10"/>
      <c r="E10"/>
      <c r="F10"/>
      <c r="G10"/>
      <c r="H10"/>
      <c r="I10"/>
      <c r="J10"/>
      <c r="K10"/>
    </row>
    <row r="11" spans="1:13" x14ac:dyDescent="0.25">
      <c r="A11"/>
      <c r="B11"/>
      <c r="C11"/>
      <c r="D11"/>
      <c r="E11"/>
      <c r="F11"/>
      <c r="G11"/>
      <c r="H11"/>
      <c r="I11"/>
      <c r="J11"/>
      <c r="K11"/>
    </row>
    <row r="12" spans="1:13" x14ac:dyDescent="0.25">
      <c r="A12"/>
      <c r="B12"/>
      <c r="C12"/>
      <c r="D12"/>
      <c r="E12"/>
      <c r="F12"/>
      <c r="G12"/>
      <c r="H12"/>
      <c r="I12"/>
      <c r="J12"/>
      <c r="K12"/>
    </row>
    <row r="13" spans="1:13" x14ac:dyDescent="0.25">
      <c r="A13"/>
      <c r="B13"/>
      <c r="C13"/>
      <c r="D13"/>
      <c r="E13"/>
      <c r="F13"/>
      <c r="G13"/>
      <c r="H13"/>
      <c r="I13"/>
      <c r="J13"/>
      <c r="K13"/>
    </row>
    <row r="14" spans="1:13" x14ac:dyDescent="0.25">
      <c r="A14"/>
      <c r="B14"/>
      <c r="C14"/>
      <c r="D14"/>
      <c r="E14"/>
      <c r="F14"/>
      <c r="G14"/>
      <c r="H14"/>
      <c r="I14"/>
      <c r="J14"/>
      <c r="K14"/>
    </row>
    <row r="15" spans="1:13" x14ac:dyDescent="0.25">
      <c r="A15"/>
      <c r="B15"/>
      <c r="C15"/>
      <c r="D15"/>
      <c r="E15"/>
      <c r="F15"/>
      <c r="G15"/>
      <c r="H15"/>
      <c r="I15"/>
      <c r="J15"/>
      <c r="K15"/>
    </row>
    <row r="16" spans="1:13" x14ac:dyDescent="0.25">
      <c r="A16"/>
      <c r="B16"/>
      <c r="C16"/>
      <c r="D16"/>
      <c r="E16"/>
      <c r="F16"/>
      <c r="G16"/>
      <c r="H16"/>
      <c r="I16"/>
      <c r="J16"/>
      <c r="K16"/>
    </row>
    <row r="17" spans="1:11" x14ac:dyDescent="0.25">
      <c r="A17"/>
      <c r="B17"/>
      <c r="C17"/>
      <c r="D17"/>
      <c r="E17"/>
      <c r="F17"/>
      <c r="G17"/>
      <c r="H17"/>
      <c r="I17"/>
      <c r="J17"/>
      <c r="K17"/>
    </row>
    <row r="18" spans="1:11" x14ac:dyDescent="0.25">
      <c r="A18"/>
      <c r="B18"/>
      <c r="C18"/>
      <c r="D18"/>
      <c r="E18"/>
      <c r="F18"/>
      <c r="G18"/>
      <c r="H18"/>
      <c r="I18"/>
      <c r="J18"/>
      <c r="K18"/>
    </row>
    <row r="19" spans="1:11" x14ac:dyDescent="0.25">
      <c r="A19"/>
      <c r="B19"/>
      <c r="C19"/>
      <c r="D19"/>
      <c r="E19"/>
      <c r="F19"/>
      <c r="G19"/>
      <c r="H19"/>
      <c r="I19"/>
      <c r="J19"/>
      <c r="K19"/>
    </row>
  </sheetData>
  <mergeCells count="11">
    <mergeCell ref="A1:K1"/>
    <mergeCell ref="H2:I2"/>
    <mergeCell ref="H3:I3"/>
    <mergeCell ref="B2:C2"/>
    <mergeCell ref="D2:E2"/>
    <mergeCell ref="F2:G2"/>
    <mergeCell ref="B3:C3"/>
    <mergeCell ref="D3:E3"/>
    <mergeCell ref="F3:G3"/>
    <mergeCell ref="J2:K2"/>
    <mergeCell ref="J3:K3"/>
  </mergeCells>
  <pageMargins left="0.7" right="0.7" top="0.75" bottom="0.75" header="0.3" footer="0.3"/>
  <pageSetup paperSize="9" orientation="portrait" r:id="rId1"/>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V186"/>
  <sheetViews>
    <sheetView workbookViewId="0">
      <selection activeCell="B10" sqref="B10"/>
    </sheetView>
  </sheetViews>
  <sheetFormatPr defaultRowHeight="15" x14ac:dyDescent="0.25"/>
  <cols>
    <col min="2" max="2" width="12" bestFit="1" customWidth="1"/>
    <col min="6" max="6" width="12" bestFit="1" customWidth="1"/>
    <col min="8" max="8" width="10.5703125" bestFit="1" customWidth="1"/>
    <col min="14" max="14" width="28.5703125" customWidth="1"/>
    <col min="18" max="18" width="199" customWidth="1"/>
  </cols>
  <sheetData>
    <row r="1" spans="1:22" x14ac:dyDescent="0.25">
      <c r="A1" t="s">
        <v>50</v>
      </c>
    </row>
    <row r="2" spans="1:22" x14ac:dyDescent="0.25">
      <c r="A2" t="s">
        <v>51</v>
      </c>
    </row>
    <row r="3" spans="1:22" ht="18.75" x14ac:dyDescent="0.3">
      <c r="N3" s="1" t="s">
        <v>52</v>
      </c>
      <c r="P3" s="2" t="s">
        <v>53</v>
      </c>
      <c r="R3" s="3"/>
    </row>
    <row r="4" spans="1:22" x14ac:dyDescent="0.25">
      <c r="B4" t="s">
        <v>54</v>
      </c>
      <c r="R4" s="3"/>
    </row>
    <row r="5" spans="1:22" x14ac:dyDescent="0.25">
      <c r="B5" t="s">
        <v>55</v>
      </c>
      <c r="C5" t="s">
        <v>56</v>
      </c>
      <c r="D5" t="s">
        <v>27</v>
      </c>
      <c r="F5" t="s">
        <v>57</v>
      </c>
      <c r="N5" s="4" t="s">
        <v>58</v>
      </c>
      <c r="O5" s="4" t="s">
        <v>59</v>
      </c>
      <c r="R5" s="5"/>
    </row>
    <row r="6" spans="1:22" x14ac:dyDescent="0.25">
      <c r="A6" t="s">
        <v>60</v>
      </c>
      <c r="B6" s="6">
        <v>4809600</v>
      </c>
      <c r="C6" s="6">
        <v>713300</v>
      </c>
      <c r="D6" s="6">
        <v>261800</v>
      </c>
      <c r="F6" s="6">
        <f>SUM(B6:D6)</f>
        <v>5784700</v>
      </c>
      <c r="O6" s="4" t="s">
        <v>61</v>
      </c>
      <c r="R6" s="3"/>
    </row>
    <row r="7" spans="1:22" x14ac:dyDescent="0.25">
      <c r="N7" s="4"/>
      <c r="O7" s="4"/>
      <c r="R7" s="3"/>
    </row>
    <row r="8" spans="1:22" x14ac:dyDescent="0.25">
      <c r="A8" t="s">
        <v>62</v>
      </c>
      <c r="B8" s="7">
        <f>O91*(60*60)</f>
        <v>35280</v>
      </c>
      <c r="C8">
        <f>O35*3600</f>
        <v>33984</v>
      </c>
      <c r="D8">
        <f>O29*3600</f>
        <v>33012</v>
      </c>
      <c r="F8">
        <f>(B6*B8+C6*C8+D6*D8)/F6</f>
        <v>35017.549190104932</v>
      </c>
      <c r="N8" s="4" t="s">
        <v>63</v>
      </c>
      <c r="O8" s="4"/>
      <c r="R8" s="3"/>
    </row>
    <row r="9" spans="1:22" x14ac:dyDescent="0.25">
      <c r="N9" s="4"/>
      <c r="R9" s="8"/>
    </row>
    <row r="10" spans="1:22" ht="18.75" x14ac:dyDescent="0.3">
      <c r="A10" t="s">
        <v>24</v>
      </c>
      <c r="B10" s="9">
        <f>(F6*F8*F10-D6*D8*D10-C6*C8*C10)/(B8*B6)</f>
        <v>96.349323198840409</v>
      </c>
      <c r="C10">
        <v>12</v>
      </c>
      <c r="D10">
        <v>38.799999999999997</v>
      </c>
      <c r="F10">
        <v>83.8</v>
      </c>
      <c r="H10" s="10"/>
      <c r="N10" s="1" t="s">
        <v>64</v>
      </c>
      <c r="O10" s="1" t="s">
        <v>65</v>
      </c>
      <c r="P10" s="1" t="s">
        <v>66</v>
      </c>
      <c r="Q10" s="1" t="s">
        <v>67</v>
      </c>
      <c r="R10" s="11" t="s">
        <v>68</v>
      </c>
    </row>
    <row r="11" spans="1:22" ht="15.75" x14ac:dyDescent="0.25">
      <c r="C11" s="10"/>
      <c r="N11" s="12" t="s">
        <v>69</v>
      </c>
      <c r="O11" s="13">
        <v>13.4</v>
      </c>
      <c r="P11" s="12" t="s">
        <v>70</v>
      </c>
      <c r="Q11" s="12" t="s">
        <v>71</v>
      </c>
      <c r="R11" s="14" t="s">
        <v>72</v>
      </c>
    </row>
    <row r="12" spans="1:22" ht="15.75" x14ac:dyDescent="0.25">
      <c r="K12" s="10"/>
      <c r="N12" s="12" t="s">
        <v>73</v>
      </c>
      <c r="O12" s="13">
        <v>6</v>
      </c>
      <c r="P12" s="12" t="s">
        <v>74</v>
      </c>
      <c r="Q12" s="12" t="s">
        <v>75</v>
      </c>
      <c r="R12" s="14" t="s">
        <v>76</v>
      </c>
    </row>
    <row r="13" spans="1:22" ht="15.75" x14ac:dyDescent="0.25">
      <c r="A13" t="s">
        <v>77</v>
      </c>
      <c r="B13" s="15">
        <f>B6/F6</f>
        <v>0.83143464656766985</v>
      </c>
      <c r="C13" s="15">
        <f>C6/F6</f>
        <v>0.12330803671754802</v>
      </c>
      <c r="D13" s="15">
        <f>D6/F6</f>
        <v>4.52573167147821E-2</v>
      </c>
      <c r="N13" s="12" t="s">
        <v>78</v>
      </c>
      <c r="O13" s="13">
        <v>8.5299999999999994</v>
      </c>
      <c r="P13" s="12" t="s">
        <v>74</v>
      </c>
      <c r="Q13" s="12" t="s">
        <v>75</v>
      </c>
      <c r="R13" s="14" t="s">
        <v>79</v>
      </c>
    </row>
    <row r="14" spans="1:22" ht="15.75" x14ac:dyDescent="0.25">
      <c r="N14" s="12" t="s">
        <v>80</v>
      </c>
      <c r="O14" s="13"/>
      <c r="P14" s="12"/>
      <c r="Q14" s="12"/>
      <c r="R14" s="14" t="s">
        <v>81</v>
      </c>
      <c r="V14">
        <f>45*0.8</f>
        <v>36</v>
      </c>
    </row>
    <row r="15" spans="1:22" ht="31.5" x14ac:dyDescent="0.25">
      <c r="N15" s="12" t="s">
        <v>82</v>
      </c>
      <c r="O15" s="13"/>
      <c r="P15" s="12"/>
      <c r="Q15" s="12"/>
      <c r="R15" s="14" t="s">
        <v>83</v>
      </c>
    </row>
    <row r="16" spans="1:22" ht="15.75" x14ac:dyDescent="0.25">
      <c r="N16" s="12" t="s">
        <v>84</v>
      </c>
      <c r="O16" s="13">
        <v>9.5399999999999991</v>
      </c>
      <c r="P16" s="12" t="s">
        <v>74</v>
      </c>
      <c r="Q16" s="12" t="s">
        <v>75</v>
      </c>
      <c r="R16" s="14" t="s">
        <v>85</v>
      </c>
    </row>
    <row r="17" spans="10:18" ht="15.75" x14ac:dyDescent="0.25">
      <c r="N17" s="12" t="s">
        <v>86</v>
      </c>
      <c r="O17" s="13"/>
      <c r="P17" s="12"/>
      <c r="Q17" s="12"/>
      <c r="R17" s="14" t="s">
        <v>87</v>
      </c>
    </row>
    <row r="18" spans="10:18" ht="15.75" x14ac:dyDescent="0.25">
      <c r="N18" s="12" t="s">
        <v>88</v>
      </c>
      <c r="O18" s="13">
        <v>8.74</v>
      </c>
      <c r="P18" s="12" t="s">
        <v>70</v>
      </c>
      <c r="Q18" s="12" t="s">
        <v>71</v>
      </c>
      <c r="R18" s="14" t="s">
        <v>89</v>
      </c>
    </row>
    <row r="19" spans="10:18" ht="15.75" x14ac:dyDescent="0.25">
      <c r="N19" s="12" t="s">
        <v>90</v>
      </c>
      <c r="O19" s="13">
        <v>10.35</v>
      </c>
      <c r="P19" s="12" t="s">
        <v>74</v>
      </c>
      <c r="Q19" s="12" t="s">
        <v>75</v>
      </c>
      <c r="R19" s="14" t="s">
        <v>91</v>
      </c>
    </row>
    <row r="20" spans="10:18" ht="15.75" x14ac:dyDescent="0.25">
      <c r="N20" s="12" t="s">
        <v>92</v>
      </c>
      <c r="O20" s="13"/>
      <c r="P20" s="12"/>
      <c r="Q20" s="12"/>
      <c r="R20" s="14" t="s">
        <v>93</v>
      </c>
    </row>
    <row r="21" spans="10:18" ht="31.5" x14ac:dyDescent="0.25">
      <c r="J21" s="6"/>
      <c r="N21" s="12" t="s">
        <v>94</v>
      </c>
      <c r="O21" s="13">
        <v>0.6</v>
      </c>
      <c r="P21" s="12" t="s">
        <v>95</v>
      </c>
      <c r="Q21" s="12" t="s">
        <v>96</v>
      </c>
      <c r="R21" s="14" t="s">
        <v>97</v>
      </c>
    </row>
    <row r="22" spans="10:18" ht="15.75" x14ac:dyDescent="0.25">
      <c r="N22" s="12" t="s">
        <v>98</v>
      </c>
      <c r="O22" s="13">
        <v>5.28</v>
      </c>
      <c r="P22" s="12" t="s">
        <v>74</v>
      </c>
      <c r="Q22" s="12" t="s">
        <v>75</v>
      </c>
      <c r="R22" s="14" t="s">
        <v>99</v>
      </c>
    </row>
    <row r="23" spans="10:18" ht="15.75" x14ac:dyDescent="0.25">
      <c r="N23" s="12" t="s">
        <v>100</v>
      </c>
      <c r="O23" s="13">
        <v>5.83</v>
      </c>
      <c r="P23" s="12" t="s">
        <v>74</v>
      </c>
      <c r="Q23" s="12" t="s">
        <v>75</v>
      </c>
      <c r="R23" s="14" t="s">
        <v>101</v>
      </c>
    </row>
    <row r="24" spans="10:18" ht="15.75" x14ac:dyDescent="0.25">
      <c r="N24" s="12" t="s">
        <v>102</v>
      </c>
      <c r="O24" s="13">
        <v>5.83</v>
      </c>
      <c r="P24" s="12" t="s">
        <v>74</v>
      </c>
      <c r="Q24" s="12" t="s">
        <v>75</v>
      </c>
      <c r="R24" s="14" t="s">
        <v>103</v>
      </c>
    </row>
    <row r="25" spans="10:18" ht="15.75" x14ac:dyDescent="0.25">
      <c r="N25" s="12" t="s">
        <v>104</v>
      </c>
      <c r="O25" s="13">
        <v>5.83</v>
      </c>
      <c r="P25" s="12" t="s">
        <v>74</v>
      </c>
      <c r="Q25" s="12" t="s">
        <v>75</v>
      </c>
      <c r="R25" s="14" t="s">
        <v>105</v>
      </c>
    </row>
    <row r="26" spans="10:18" ht="15.75" x14ac:dyDescent="0.25">
      <c r="N26" s="12" t="s">
        <v>106</v>
      </c>
      <c r="O26" s="13">
        <v>5.83</v>
      </c>
      <c r="P26" s="12" t="s">
        <v>74</v>
      </c>
      <c r="Q26" s="12" t="s">
        <v>75</v>
      </c>
      <c r="R26" s="14" t="s">
        <v>107</v>
      </c>
    </row>
    <row r="27" spans="10:18" ht="15.75" x14ac:dyDescent="0.25">
      <c r="N27" s="12" t="s">
        <v>108</v>
      </c>
      <c r="O27" s="13">
        <v>5.83</v>
      </c>
      <c r="P27" s="12" t="s">
        <v>74</v>
      </c>
      <c r="Q27" s="12" t="s">
        <v>75</v>
      </c>
      <c r="R27" s="14" t="s">
        <v>109</v>
      </c>
    </row>
    <row r="28" spans="10:18" ht="15.75" x14ac:dyDescent="0.25">
      <c r="N28" s="12" t="s">
        <v>110</v>
      </c>
      <c r="O28" s="13">
        <v>7.22</v>
      </c>
      <c r="P28" s="12" t="s">
        <v>74</v>
      </c>
      <c r="Q28" s="12" t="s">
        <v>75</v>
      </c>
      <c r="R28" s="14" t="s">
        <v>111</v>
      </c>
    </row>
    <row r="29" spans="10:18" ht="15.75" x14ac:dyDescent="0.25">
      <c r="N29" s="12" t="s">
        <v>112</v>
      </c>
      <c r="O29" s="13">
        <v>9.17</v>
      </c>
      <c r="P29" s="12" t="s">
        <v>74</v>
      </c>
      <c r="Q29" s="12" t="s">
        <v>75</v>
      </c>
      <c r="R29" s="14" t="s">
        <v>113</v>
      </c>
    </row>
    <row r="30" spans="10:18" ht="15.75" x14ac:dyDescent="0.25">
      <c r="N30" s="12" t="s">
        <v>114</v>
      </c>
      <c r="O30" s="13">
        <v>9.17</v>
      </c>
      <c r="P30" s="12" t="s">
        <v>74</v>
      </c>
      <c r="Q30" s="12" t="s">
        <v>75</v>
      </c>
      <c r="R30" s="14" t="s">
        <v>115</v>
      </c>
    </row>
    <row r="31" spans="10:18" ht="15.75" x14ac:dyDescent="0.25">
      <c r="N31" s="12" t="s">
        <v>116</v>
      </c>
      <c r="O31" s="13">
        <v>9.6999999999999993</v>
      </c>
      <c r="P31" s="12" t="s">
        <v>117</v>
      </c>
      <c r="Q31" s="12" t="s">
        <v>118</v>
      </c>
      <c r="R31" s="14" t="s">
        <v>119</v>
      </c>
    </row>
    <row r="32" spans="10:18" ht="31.5" x14ac:dyDescent="0.25">
      <c r="N32" s="12" t="s">
        <v>120</v>
      </c>
      <c r="O32" s="13">
        <v>2.0099999999999998</v>
      </c>
      <c r="P32" s="12" t="s">
        <v>70</v>
      </c>
      <c r="Q32" s="12" t="s">
        <v>71</v>
      </c>
      <c r="R32" s="14" t="s">
        <v>121</v>
      </c>
    </row>
    <row r="33" spans="8:18" ht="15.75" x14ac:dyDescent="0.25">
      <c r="N33" s="12" t="s">
        <v>122</v>
      </c>
      <c r="O33" s="13">
        <v>2.0099999999999998</v>
      </c>
      <c r="P33" s="12" t="s">
        <v>70</v>
      </c>
      <c r="Q33" s="12" t="s">
        <v>71</v>
      </c>
      <c r="R33" s="14" t="s">
        <v>123</v>
      </c>
    </row>
    <row r="34" spans="8:18" ht="15.75" x14ac:dyDescent="0.25">
      <c r="H34" s="16"/>
      <c r="I34" s="4"/>
      <c r="N34" s="12" t="s">
        <v>124</v>
      </c>
      <c r="O34" s="13">
        <v>9.6</v>
      </c>
      <c r="P34" s="12" t="s">
        <v>74</v>
      </c>
      <c r="Q34" s="12" t="s">
        <v>75</v>
      </c>
      <c r="R34" s="14" t="s">
        <v>125</v>
      </c>
    </row>
    <row r="35" spans="8:18" ht="15.75" x14ac:dyDescent="0.25">
      <c r="N35" s="12" t="s">
        <v>126</v>
      </c>
      <c r="O35" s="13">
        <v>9.44</v>
      </c>
      <c r="P35" s="12" t="s">
        <v>74</v>
      </c>
      <c r="Q35" s="12" t="s">
        <v>75</v>
      </c>
      <c r="R35" s="14" t="s">
        <v>127</v>
      </c>
    </row>
    <row r="36" spans="8:18" ht="15.75" x14ac:dyDescent="0.25">
      <c r="N36" s="12" t="s">
        <v>128</v>
      </c>
      <c r="O36" s="13">
        <v>2.64</v>
      </c>
      <c r="P36" s="12" t="s">
        <v>70</v>
      </c>
      <c r="Q36" s="12" t="s">
        <v>71</v>
      </c>
      <c r="R36" s="14" t="s">
        <v>129</v>
      </c>
    </row>
    <row r="37" spans="8:18" ht="15.75" x14ac:dyDescent="0.25">
      <c r="N37" s="12" t="s">
        <v>130</v>
      </c>
      <c r="O37" s="13">
        <v>1.94</v>
      </c>
      <c r="P37" s="12" t="s">
        <v>70</v>
      </c>
      <c r="Q37" s="12" t="s">
        <v>71</v>
      </c>
      <c r="R37" s="14" t="s">
        <v>131</v>
      </c>
    </row>
    <row r="38" spans="8:18" ht="15.75" x14ac:dyDescent="0.25">
      <c r="N38" s="12" t="s">
        <v>132</v>
      </c>
      <c r="O38" s="13">
        <v>11.63</v>
      </c>
      <c r="P38" s="12" t="s">
        <v>70</v>
      </c>
      <c r="Q38" s="12" t="s">
        <v>71</v>
      </c>
      <c r="R38" s="14" t="s">
        <v>133</v>
      </c>
    </row>
    <row r="39" spans="8:18" ht="15.75" x14ac:dyDescent="0.25">
      <c r="N39" s="12" t="s">
        <v>134</v>
      </c>
      <c r="O39" s="13">
        <v>2.8</v>
      </c>
      <c r="P39" s="12" t="s">
        <v>70</v>
      </c>
      <c r="Q39" s="12" t="s">
        <v>71</v>
      </c>
      <c r="R39" s="14" t="s">
        <v>135</v>
      </c>
    </row>
    <row r="40" spans="8:18" ht="15.75" x14ac:dyDescent="0.25">
      <c r="N40" s="12" t="s">
        <v>136</v>
      </c>
      <c r="O40" s="13">
        <v>2.8</v>
      </c>
      <c r="P40" s="12" t="s">
        <v>70</v>
      </c>
      <c r="Q40" s="12" t="s">
        <v>71</v>
      </c>
      <c r="R40" s="14" t="s">
        <v>137</v>
      </c>
    </row>
    <row r="41" spans="8:18" ht="15.75" x14ac:dyDescent="0.25">
      <c r="N41" s="12" t="s">
        <v>138</v>
      </c>
      <c r="O41" s="13">
        <v>7.56</v>
      </c>
      <c r="P41" s="12" t="s">
        <v>70</v>
      </c>
      <c r="Q41" s="12" t="s">
        <v>71</v>
      </c>
      <c r="R41" s="14" t="s">
        <v>139</v>
      </c>
    </row>
    <row r="42" spans="8:18" ht="15.75" x14ac:dyDescent="0.25">
      <c r="N42" s="12" t="s">
        <v>140</v>
      </c>
      <c r="O42" s="13">
        <v>7.56</v>
      </c>
      <c r="P42" s="12" t="s">
        <v>70</v>
      </c>
      <c r="Q42" s="12" t="s">
        <v>71</v>
      </c>
      <c r="R42" s="14" t="s">
        <v>141</v>
      </c>
    </row>
    <row r="43" spans="8:18" ht="15.75" x14ac:dyDescent="0.25">
      <c r="N43" s="12" t="s">
        <v>142</v>
      </c>
      <c r="O43" s="13">
        <v>7.56</v>
      </c>
      <c r="P43" s="12" t="s">
        <v>70</v>
      </c>
      <c r="Q43" s="12" t="s">
        <v>71</v>
      </c>
      <c r="R43" s="14" t="s">
        <v>143</v>
      </c>
    </row>
    <row r="44" spans="8:18" ht="15.75" x14ac:dyDescent="0.25">
      <c r="N44" s="12" t="s">
        <v>144</v>
      </c>
      <c r="O44" s="13">
        <v>1.24</v>
      </c>
      <c r="P44" s="12" t="s">
        <v>145</v>
      </c>
      <c r="Q44" s="12" t="s">
        <v>146</v>
      </c>
      <c r="R44" s="14" t="s">
        <v>147</v>
      </c>
    </row>
    <row r="45" spans="8:18" ht="15.75" x14ac:dyDescent="0.25">
      <c r="N45" s="12" t="s">
        <v>148</v>
      </c>
      <c r="O45" s="13">
        <v>9.44</v>
      </c>
      <c r="P45" s="12" t="s">
        <v>74</v>
      </c>
      <c r="Q45" s="12" t="s">
        <v>75</v>
      </c>
      <c r="R45" s="14" t="s">
        <v>149</v>
      </c>
    </row>
    <row r="46" spans="8:18" ht="15.75" x14ac:dyDescent="0.25">
      <c r="N46" s="12" t="s">
        <v>150</v>
      </c>
      <c r="O46" s="13">
        <v>9.44</v>
      </c>
      <c r="P46" s="12" t="s">
        <v>74</v>
      </c>
      <c r="Q46" s="12" t="s">
        <v>75</v>
      </c>
      <c r="R46" s="14" t="s">
        <v>151</v>
      </c>
    </row>
    <row r="47" spans="8:18" ht="15.75" x14ac:dyDescent="0.25">
      <c r="N47" s="12" t="s">
        <v>152</v>
      </c>
      <c r="O47" s="13">
        <v>4.37</v>
      </c>
      <c r="P47" s="12" t="s">
        <v>70</v>
      </c>
      <c r="Q47" s="12" t="s">
        <v>71</v>
      </c>
      <c r="R47" s="14" t="s">
        <v>153</v>
      </c>
    </row>
    <row r="48" spans="8:18" ht="15.75" x14ac:dyDescent="0.25">
      <c r="N48" s="12" t="s">
        <v>154</v>
      </c>
      <c r="O48" s="13">
        <v>4.6500000000000004</v>
      </c>
      <c r="P48" s="12" t="s">
        <v>155</v>
      </c>
      <c r="Q48" s="12" t="s">
        <v>156</v>
      </c>
      <c r="R48" s="14" t="s">
        <v>157</v>
      </c>
    </row>
    <row r="49" spans="14:18" ht="31.5" x14ac:dyDescent="0.25">
      <c r="N49" s="12" t="s">
        <v>158</v>
      </c>
      <c r="O49" s="13">
        <v>9.8000000000000007</v>
      </c>
      <c r="P49" s="12" t="s">
        <v>74</v>
      </c>
      <c r="Q49" s="12" t="s">
        <v>75</v>
      </c>
      <c r="R49" s="14" t="s">
        <v>159</v>
      </c>
    </row>
    <row r="50" spans="14:18" x14ac:dyDescent="0.25">
      <c r="N50" s="12" t="s">
        <v>160</v>
      </c>
      <c r="O50" s="13">
        <v>9.8000000000000007</v>
      </c>
      <c r="P50" s="12" t="s">
        <v>74</v>
      </c>
      <c r="Q50" s="12" t="s">
        <v>75</v>
      </c>
      <c r="R50" s="17" t="s">
        <v>161</v>
      </c>
    </row>
    <row r="51" spans="14:18" ht="15.75" x14ac:dyDescent="0.25">
      <c r="N51" s="12" t="s">
        <v>162</v>
      </c>
      <c r="O51" s="13">
        <v>9.8000000000000007</v>
      </c>
      <c r="P51" s="12" t="s">
        <v>74</v>
      </c>
      <c r="Q51" s="12" t="s">
        <v>75</v>
      </c>
      <c r="R51" s="14" t="s">
        <v>163</v>
      </c>
    </row>
    <row r="52" spans="14:18" ht="15.75" x14ac:dyDescent="0.25">
      <c r="N52" s="12" t="s">
        <v>164</v>
      </c>
      <c r="O52" s="13">
        <v>9.8000000000000007</v>
      </c>
      <c r="P52" s="12" t="s">
        <v>74</v>
      </c>
      <c r="Q52" s="12" t="s">
        <v>75</v>
      </c>
      <c r="R52" s="14" t="s">
        <v>165</v>
      </c>
    </row>
    <row r="53" spans="14:18" ht="15.75" x14ac:dyDescent="0.25">
      <c r="N53" s="12" t="s">
        <v>166</v>
      </c>
      <c r="O53" s="13">
        <v>9.9499999999999993</v>
      </c>
      <c r="P53" s="12" t="s">
        <v>74</v>
      </c>
      <c r="Q53" s="12" t="s">
        <v>75</v>
      </c>
      <c r="R53" s="14" t="s">
        <v>167</v>
      </c>
    </row>
    <row r="54" spans="14:18" ht="31.5" x14ac:dyDescent="0.25">
      <c r="N54" s="12" t="s">
        <v>168</v>
      </c>
      <c r="O54" s="13">
        <v>9.8000000000000007</v>
      </c>
      <c r="P54" s="12" t="s">
        <v>74</v>
      </c>
      <c r="Q54" s="12" t="s">
        <v>75</v>
      </c>
      <c r="R54" s="14" t="s">
        <v>169</v>
      </c>
    </row>
    <row r="55" spans="14:18" ht="31.5" x14ac:dyDescent="0.25">
      <c r="N55" s="12" t="s">
        <v>170</v>
      </c>
      <c r="O55" s="13">
        <v>9.8000000000000007</v>
      </c>
      <c r="P55" s="12" t="s">
        <v>74</v>
      </c>
      <c r="Q55" s="12" t="s">
        <v>75</v>
      </c>
      <c r="R55" s="14" t="s">
        <v>171</v>
      </c>
    </row>
    <row r="56" spans="14:18" ht="31.5" x14ac:dyDescent="0.25">
      <c r="N56" s="12" t="s">
        <v>172</v>
      </c>
      <c r="O56" s="13">
        <v>9.8000000000000007</v>
      </c>
      <c r="P56" s="12" t="s">
        <v>74</v>
      </c>
      <c r="Q56" s="12" t="s">
        <v>75</v>
      </c>
      <c r="R56" s="14" t="s">
        <v>173</v>
      </c>
    </row>
    <row r="57" spans="14:18" ht="31.5" x14ac:dyDescent="0.25">
      <c r="N57" s="12" t="s">
        <v>174</v>
      </c>
      <c r="O57" s="13">
        <v>9.8000000000000007</v>
      </c>
      <c r="P57" s="12" t="s">
        <v>74</v>
      </c>
      <c r="Q57" s="12" t="s">
        <v>75</v>
      </c>
      <c r="R57" s="14" t="s">
        <v>175</v>
      </c>
    </row>
    <row r="58" spans="14:18" ht="15.75" x14ac:dyDescent="0.25">
      <c r="N58" s="12" t="s">
        <v>176</v>
      </c>
      <c r="O58" s="13">
        <v>5.28</v>
      </c>
      <c r="P58" s="12" t="s">
        <v>177</v>
      </c>
      <c r="Q58" s="12" t="s">
        <v>178</v>
      </c>
      <c r="R58" s="14" t="s">
        <v>179</v>
      </c>
    </row>
    <row r="59" spans="14:18" ht="15.75" x14ac:dyDescent="0.25">
      <c r="N59" s="12" t="s">
        <v>180</v>
      </c>
      <c r="O59" s="13">
        <v>6.59</v>
      </c>
      <c r="P59" s="12" t="s">
        <v>74</v>
      </c>
      <c r="Q59" s="12" t="s">
        <v>75</v>
      </c>
      <c r="R59" s="14" t="s">
        <v>181</v>
      </c>
    </row>
    <row r="60" spans="14:18" ht="15.75" x14ac:dyDescent="0.25">
      <c r="N60" s="12" t="s">
        <v>182</v>
      </c>
      <c r="O60" s="13">
        <v>5.9</v>
      </c>
      <c r="P60" s="12" t="s">
        <v>74</v>
      </c>
      <c r="Q60" s="12" t="s">
        <v>75</v>
      </c>
      <c r="R60" s="14" t="s">
        <v>183</v>
      </c>
    </row>
    <row r="61" spans="14:18" ht="15.75" x14ac:dyDescent="0.25">
      <c r="N61" s="12" t="s">
        <v>184</v>
      </c>
      <c r="O61" s="13">
        <v>9.56</v>
      </c>
      <c r="P61" s="12" t="s">
        <v>74</v>
      </c>
      <c r="Q61" s="12" t="s">
        <v>75</v>
      </c>
      <c r="R61" s="14" t="s">
        <v>185</v>
      </c>
    </row>
    <row r="62" spans="14:18" ht="15.75" x14ac:dyDescent="0.25">
      <c r="N62" s="12" t="s">
        <v>28</v>
      </c>
      <c r="O62" s="13">
        <v>5.9</v>
      </c>
      <c r="P62" s="12" t="s">
        <v>74</v>
      </c>
      <c r="Q62" s="12" t="s">
        <v>75</v>
      </c>
      <c r="R62" s="14" t="s">
        <v>183</v>
      </c>
    </row>
    <row r="63" spans="14:18" ht="15.75" x14ac:dyDescent="0.25">
      <c r="N63" s="12" t="s">
        <v>186</v>
      </c>
      <c r="O63" s="13">
        <v>9.9499999999999993</v>
      </c>
      <c r="P63" s="12" t="s">
        <v>74</v>
      </c>
      <c r="Q63" s="12" t="s">
        <v>75</v>
      </c>
      <c r="R63" s="14" t="s">
        <v>187</v>
      </c>
    </row>
    <row r="64" spans="14:18" ht="15.75" x14ac:dyDescent="0.25">
      <c r="N64" s="12" t="s">
        <v>188</v>
      </c>
      <c r="O64" s="13">
        <v>9.9499999999999993</v>
      </c>
      <c r="P64" s="12" t="s">
        <v>74</v>
      </c>
      <c r="Q64" s="12" t="s">
        <v>75</v>
      </c>
      <c r="R64" s="14" t="s">
        <v>189</v>
      </c>
    </row>
    <row r="65" spans="14:18" ht="15.75" x14ac:dyDescent="0.25">
      <c r="N65" s="12" t="s">
        <v>190</v>
      </c>
      <c r="O65" s="13">
        <v>9.9499999999999993</v>
      </c>
      <c r="P65" s="12" t="s">
        <v>74</v>
      </c>
      <c r="Q65" s="12" t="s">
        <v>75</v>
      </c>
      <c r="R65" s="14" t="s">
        <v>191</v>
      </c>
    </row>
    <row r="66" spans="14:18" ht="31.5" x14ac:dyDescent="0.25">
      <c r="N66" s="12" t="s">
        <v>192</v>
      </c>
      <c r="O66" s="13">
        <v>10.4</v>
      </c>
      <c r="P66" s="12" t="s">
        <v>74</v>
      </c>
      <c r="Q66" s="12" t="s">
        <v>75</v>
      </c>
      <c r="R66" s="14" t="s">
        <v>193</v>
      </c>
    </row>
    <row r="67" spans="14:18" ht="31.5" x14ac:dyDescent="0.25">
      <c r="N67" s="12" t="s">
        <v>194</v>
      </c>
      <c r="O67" s="13">
        <v>10.4</v>
      </c>
      <c r="P67" s="12" t="s">
        <v>74</v>
      </c>
      <c r="Q67" s="12" t="s">
        <v>75</v>
      </c>
      <c r="R67" s="14" t="s">
        <v>195</v>
      </c>
    </row>
    <row r="68" spans="14:18" ht="31.5" x14ac:dyDescent="0.25">
      <c r="N68" s="12" t="s">
        <v>196</v>
      </c>
      <c r="O68" s="13">
        <v>10.4</v>
      </c>
      <c r="P68" s="12" t="s">
        <v>74</v>
      </c>
      <c r="Q68" s="12" t="s">
        <v>75</v>
      </c>
      <c r="R68" s="14" t="s">
        <v>197</v>
      </c>
    </row>
    <row r="69" spans="14:18" ht="31.5" x14ac:dyDescent="0.25">
      <c r="N69" s="12" t="s">
        <v>198</v>
      </c>
      <c r="O69" s="13">
        <v>10.58</v>
      </c>
      <c r="P69" s="12" t="s">
        <v>74</v>
      </c>
      <c r="Q69" s="12" t="s">
        <v>75</v>
      </c>
      <c r="R69" s="14" t="s">
        <v>199</v>
      </c>
    </row>
    <row r="70" spans="14:18" ht="15.75" x14ac:dyDescent="0.25">
      <c r="N70" s="12" t="s">
        <v>200</v>
      </c>
      <c r="O70" s="13">
        <v>10.65</v>
      </c>
      <c r="P70" s="12" t="s">
        <v>74</v>
      </c>
      <c r="Q70" s="12" t="s">
        <v>75</v>
      </c>
      <c r="R70" s="14" t="s">
        <v>201</v>
      </c>
    </row>
    <row r="71" spans="14:18" ht="15.75" x14ac:dyDescent="0.25">
      <c r="N71" s="12" t="s">
        <v>202</v>
      </c>
      <c r="O71" s="13">
        <v>10.65</v>
      </c>
      <c r="P71" s="12" t="s">
        <v>74</v>
      </c>
      <c r="Q71" s="12" t="s">
        <v>75</v>
      </c>
      <c r="R71" s="14" t="s">
        <v>203</v>
      </c>
    </row>
    <row r="72" spans="14:18" ht="15.75" x14ac:dyDescent="0.25">
      <c r="N72" s="12" t="s">
        <v>204</v>
      </c>
      <c r="O72" s="13">
        <v>10.65</v>
      </c>
      <c r="P72" s="12" t="s">
        <v>74</v>
      </c>
      <c r="Q72" s="12" t="s">
        <v>75</v>
      </c>
      <c r="R72" s="14" t="s">
        <v>205</v>
      </c>
    </row>
    <row r="73" spans="14:18" ht="15.75" x14ac:dyDescent="0.25">
      <c r="N73" s="12" t="s">
        <v>206</v>
      </c>
      <c r="O73" s="13">
        <v>10.6</v>
      </c>
      <c r="P73" s="12" t="s">
        <v>74</v>
      </c>
      <c r="Q73" s="12" t="s">
        <v>75</v>
      </c>
      <c r="R73" s="14" t="s">
        <v>207</v>
      </c>
    </row>
    <row r="74" spans="14:18" ht="15.75" x14ac:dyDescent="0.25">
      <c r="N74" s="12" t="s">
        <v>208</v>
      </c>
      <c r="O74" s="13">
        <v>10.6</v>
      </c>
      <c r="P74" s="12" t="s">
        <v>74</v>
      </c>
      <c r="Q74" s="12" t="s">
        <v>75</v>
      </c>
      <c r="R74" s="14" t="s">
        <v>209</v>
      </c>
    </row>
    <row r="75" spans="14:18" ht="15.75" x14ac:dyDescent="0.25">
      <c r="N75" s="12" t="s">
        <v>210</v>
      </c>
      <c r="O75" s="13">
        <v>10.75</v>
      </c>
      <c r="P75" s="12" t="s">
        <v>74</v>
      </c>
      <c r="Q75" s="12" t="s">
        <v>75</v>
      </c>
      <c r="R75" s="14" t="s">
        <v>211</v>
      </c>
    </row>
    <row r="76" spans="14:18" ht="15.75" x14ac:dyDescent="0.25">
      <c r="N76" s="12" t="s">
        <v>212</v>
      </c>
      <c r="O76" s="13">
        <v>11.25</v>
      </c>
      <c r="P76" s="12" t="s">
        <v>74</v>
      </c>
      <c r="Q76" s="12" t="s">
        <v>75</v>
      </c>
      <c r="R76" s="14" t="s">
        <v>213</v>
      </c>
    </row>
    <row r="77" spans="14:18" ht="15.75" x14ac:dyDescent="0.25">
      <c r="N77" s="12" t="s">
        <v>214</v>
      </c>
      <c r="O77" s="13">
        <v>12.89</v>
      </c>
      <c r="P77" s="12" t="s">
        <v>70</v>
      </c>
      <c r="Q77" s="12" t="s">
        <v>71</v>
      </c>
      <c r="R77" s="14" t="s">
        <v>215</v>
      </c>
    </row>
    <row r="78" spans="14:18" ht="15.75" x14ac:dyDescent="0.25">
      <c r="N78" s="12" t="s">
        <v>216</v>
      </c>
      <c r="O78" s="13">
        <v>5.83</v>
      </c>
      <c r="P78" s="12" t="s">
        <v>74</v>
      </c>
      <c r="Q78" s="12" t="s">
        <v>75</v>
      </c>
      <c r="R78" s="14" t="s">
        <v>217</v>
      </c>
    </row>
    <row r="79" spans="14:18" x14ac:dyDescent="0.25">
      <c r="N79" s="12" t="s">
        <v>218</v>
      </c>
      <c r="O79" s="13">
        <v>9.1</v>
      </c>
      <c r="P79" s="12" t="s">
        <v>74</v>
      </c>
      <c r="Q79" s="12" t="s">
        <v>75</v>
      </c>
      <c r="R79" s="17" t="s">
        <v>219</v>
      </c>
    </row>
    <row r="80" spans="14:18" ht="15.75" x14ac:dyDescent="0.25">
      <c r="N80" s="12" t="s">
        <v>220</v>
      </c>
      <c r="O80" s="13">
        <v>9.1</v>
      </c>
      <c r="P80" s="12" t="s">
        <v>74</v>
      </c>
      <c r="Q80" s="12" t="s">
        <v>75</v>
      </c>
      <c r="R80" s="14" t="s">
        <v>221</v>
      </c>
    </row>
    <row r="81" spans="14:18" ht="15.75" x14ac:dyDescent="0.25">
      <c r="N81" s="12" t="s">
        <v>222</v>
      </c>
      <c r="O81" s="13">
        <v>6.43</v>
      </c>
      <c r="P81" s="12" t="s">
        <v>70</v>
      </c>
      <c r="Q81" s="12" t="s">
        <v>71</v>
      </c>
      <c r="R81" s="14" t="s">
        <v>223</v>
      </c>
    </row>
    <row r="82" spans="14:18" x14ac:dyDescent="0.25">
      <c r="N82" s="12" t="s">
        <v>224</v>
      </c>
      <c r="O82" s="13">
        <v>9.1</v>
      </c>
      <c r="P82" s="12" t="s">
        <v>74</v>
      </c>
      <c r="Q82" s="12" t="s">
        <v>75</v>
      </c>
      <c r="R82" s="17" t="s">
        <v>225</v>
      </c>
    </row>
    <row r="83" spans="14:18" ht="15.75" x14ac:dyDescent="0.25">
      <c r="N83" s="12" t="s">
        <v>226</v>
      </c>
      <c r="O83" s="13">
        <v>1.94</v>
      </c>
      <c r="P83" s="12" t="s">
        <v>70</v>
      </c>
      <c r="Q83" s="12" t="s">
        <v>71</v>
      </c>
      <c r="R83" s="14" t="s">
        <v>227</v>
      </c>
    </row>
    <row r="84" spans="14:18" ht="15.75" x14ac:dyDescent="0.25">
      <c r="N84" s="12" t="s">
        <v>228</v>
      </c>
      <c r="O84" s="13">
        <v>0.75</v>
      </c>
      <c r="P84" s="12" t="s">
        <v>95</v>
      </c>
      <c r="Q84" s="12" t="s">
        <v>96</v>
      </c>
      <c r="R84" s="14" t="s">
        <v>229</v>
      </c>
    </row>
    <row r="85" spans="14:18" ht="15.75" x14ac:dyDescent="0.25">
      <c r="N85" s="12" t="s">
        <v>230</v>
      </c>
      <c r="O85" s="13">
        <v>8.67</v>
      </c>
      <c r="P85" s="12" t="s">
        <v>74</v>
      </c>
      <c r="Q85" s="12" t="s">
        <v>75</v>
      </c>
      <c r="R85" s="14" t="s">
        <v>231</v>
      </c>
    </row>
    <row r="86" spans="14:18" ht="15.75" x14ac:dyDescent="0.25">
      <c r="N86" s="12" t="s">
        <v>232</v>
      </c>
      <c r="O86" s="13">
        <v>9.6</v>
      </c>
      <c r="P86" s="12" t="s">
        <v>74</v>
      </c>
      <c r="Q86" s="12" t="s">
        <v>75</v>
      </c>
      <c r="R86" s="14" t="s">
        <v>233</v>
      </c>
    </row>
    <row r="87" spans="14:18" ht="15.75" x14ac:dyDescent="0.25">
      <c r="N87" s="12" t="s">
        <v>30</v>
      </c>
      <c r="O87" s="13">
        <v>9.9499999999999993</v>
      </c>
      <c r="P87" s="12" t="s">
        <v>155</v>
      </c>
      <c r="Q87" s="12" t="s">
        <v>156</v>
      </c>
      <c r="R87" s="14" t="s">
        <v>234</v>
      </c>
    </row>
    <row r="88" spans="14:18" ht="15.75" x14ac:dyDescent="0.25">
      <c r="N88" s="12" t="s">
        <v>235</v>
      </c>
      <c r="O88" s="13">
        <v>9.9499999999999993</v>
      </c>
      <c r="P88" s="12" t="s">
        <v>117</v>
      </c>
      <c r="Q88" s="12" t="s">
        <v>118</v>
      </c>
      <c r="R88" s="14" t="s">
        <v>236</v>
      </c>
    </row>
    <row r="89" spans="14:18" ht="15.75" x14ac:dyDescent="0.25">
      <c r="N89" s="12" t="s">
        <v>237</v>
      </c>
      <c r="O89" s="13">
        <v>9.9499999999999993</v>
      </c>
      <c r="P89" s="12" t="s">
        <v>117</v>
      </c>
      <c r="Q89" s="12" t="s">
        <v>118</v>
      </c>
      <c r="R89" s="14" t="s">
        <v>238</v>
      </c>
    </row>
    <row r="90" spans="14:18" ht="15.75" x14ac:dyDescent="0.25">
      <c r="N90" s="12" t="s">
        <v>239</v>
      </c>
      <c r="O90" s="13">
        <v>9.1</v>
      </c>
      <c r="P90" s="12" t="s">
        <v>74</v>
      </c>
      <c r="Q90" s="12" t="s">
        <v>75</v>
      </c>
      <c r="R90" s="14" t="s">
        <v>240</v>
      </c>
    </row>
    <row r="91" spans="14:18" ht="15.75" x14ac:dyDescent="0.25">
      <c r="N91" s="12" t="s">
        <v>241</v>
      </c>
      <c r="O91" s="13">
        <v>9.8000000000000007</v>
      </c>
      <c r="P91" s="12" t="s">
        <v>74</v>
      </c>
      <c r="Q91" s="12" t="s">
        <v>75</v>
      </c>
      <c r="R91" s="14" t="s">
        <v>242</v>
      </c>
    </row>
    <row r="92" spans="14:18" ht="15.75" x14ac:dyDescent="0.25">
      <c r="N92" s="12" t="s">
        <v>243</v>
      </c>
      <c r="O92" s="13">
        <v>6.88</v>
      </c>
      <c r="P92" s="12" t="s">
        <v>70</v>
      </c>
      <c r="Q92" s="12" t="s">
        <v>71</v>
      </c>
      <c r="R92" s="14" t="s">
        <v>244</v>
      </c>
    </row>
    <row r="93" spans="14:18" ht="31.5" x14ac:dyDescent="0.25">
      <c r="N93" s="12" t="s">
        <v>245</v>
      </c>
      <c r="O93" s="13">
        <v>6.88</v>
      </c>
      <c r="P93" s="12" t="s">
        <v>70</v>
      </c>
      <c r="Q93" s="12" t="s">
        <v>71</v>
      </c>
      <c r="R93" s="14" t="s">
        <v>246</v>
      </c>
    </row>
    <row r="94" spans="14:18" ht="15.75" x14ac:dyDescent="0.25">
      <c r="N94" s="12" t="s">
        <v>247</v>
      </c>
      <c r="O94" s="13">
        <v>2.64</v>
      </c>
      <c r="P94" s="12" t="s">
        <v>70</v>
      </c>
      <c r="Q94" s="12" t="s">
        <v>71</v>
      </c>
      <c r="R94" s="14" t="s">
        <v>248</v>
      </c>
    </row>
    <row r="95" spans="14:18" ht="15.75" x14ac:dyDescent="0.25">
      <c r="N95" s="12" t="s">
        <v>249</v>
      </c>
      <c r="O95" s="13">
        <v>4.7</v>
      </c>
      <c r="P95" s="12" t="s">
        <v>70</v>
      </c>
      <c r="Q95" s="12" t="s">
        <v>71</v>
      </c>
      <c r="R95" s="14" t="s">
        <v>250</v>
      </c>
    </row>
    <row r="96" spans="14:18" ht="15.75" x14ac:dyDescent="0.25">
      <c r="N96" s="12" t="s">
        <v>251</v>
      </c>
      <c r="O96" s="13">
        <v>8.74</v>
      </c>
      <c r="P96" s="12" t="s">
        <v>74</v>
      </c>
      <c r="Q96" s="12" t="s">
        <v>75</v>
      </c>
      <c r="R96" s="14" t="s">
        <v>252</v>
      </c>
    </row>
    <row r="97" spans="14:18" ht="15.75" x14ac:dyDescent="0.25">
      <c r="N97" s="12" t="s">
        <v>253</v>
      </c>
      <c r="O97" s="13">
        <v>12.79</v>
      </c>
      <c r="P97" s="12" t="s">
        <v>70</v>
      </c>
      <c r="Q97" s="12" t="s">
        <v>71</v>
      </c>
      <c r="R97" s="14" t="s">
        <v>254</v>
      </c>
    </row>
    <row r="98" spans="14:18" ht="15.75" x14ac:dyDescent="0.25">
      <c r="N98" s="12" t="s">
        <v>255</v>
      </c>
      <c r="O98" s="13">
        <v>7.56</v>
      </c>
      <c r="P98" s="12" t="s">
        <v>70</v>
      </c>
      <c r="Q98" s="12" t="s">
        <v>71</v>
      </c>
      <c r="R98" s="14" t="s">
        <v>256</v>
      </c>
    </row>
    <row r="99" spans="14:18" ht="15.75" x14ac:dyDescent="0.25">
      <c r="N99" s="12" t="s">
        <v>257</v>
      </c>
      <c r="O99" s="13">
        <v>9.5</v>
      </c>
      <c r="P99" s="12" t="s">
        <v>70</v>
      </c>
      <c r="Q99" s="12" t="s">
        <v>71</v>
      </c>
      <c r="R99" s="14" t="s">
        <v>258</v>
      </c>
    </row>
    <row r="100" spans="14:18" ht="15.75" x14ac:dyDescent="0.25">
      <c r="N100" s="12" t="s">
        <v>259</v>
      </c>
      <c r="O100" s="13"/>
      <c r="P100" s="12"/>
      <c r="Q100" s="12"/>
      <c r="R100" s="14" t="s">
        <v>260</v>
      </c>
    </row>
    <row r="101" spans="14:18" ht="15.75" x14ac:dyDescent="0.25">
      <c r="N101" s="12" t="s">
        <v>261</v>
      </c>
      <c r="O101" s="13">
        <v>4</v>
      </c>
      <c r="P101" s="12" t="s">
        <v>70</v>
      </c>
      <c r="Q101" s="12" t="s">
        <v>71</v>
      </c>
      <c r="R101" s="14" t="s">
        <v>262</v>
      </c>
    </row>
    <row r="102" spans="14:18" ht="15.75" x14ac:dyDescent="0.25">
      <c r="N102" s="12" t="s">
        <v>263</v>
      </c>
      <c r="O102" s="13">
        <v>7.88</v>
      </c>
      <c r="P102" s="12" t="s">
        <v>74</v>
      </c>
      <c r="Q102" s="12" t="s">
        <v>75</v>
      </c>
      <c r="R102" s="14" t="s">
        <v>264</v>
      </c>
    </row>
    <row r="103" spans="14:18" x14ac:dyDescent="0.25">
      <c r="N103" s="12" t="s">
        <v>265</v>
      </c>
      <c r="O103" s="13">
        <v>4.3</v>
      </c>
      <c r="P103" s="12" t="s">
        <v>70</v>
      </c>
      <c r="Q103" s="12" t="s">
        <v>71</v>
      </c>
      <c r="R103" s="18"/>
    </row>
    <row r="104" spans="14:18" ht="15.75" x14ac:dyDescent="0.25">
      <c r="N104" s="12" t="s">
        <v>266</v>
      </c>
      <c r="O104" s="13">
        <v>3.97</v>
      </c>
      <c r="P104" s="12" t="s">
        <v>70</v>
      </c>
      <c r="Q104" s="12" t="s">
        <v>71</v>
      </c>
      <c r="R104" s="14" t="s">
        <v>267</v>
      </c>
    </row>
    <row r="105" spans="14:18" ht="15.75" x14ac:dyDescent="0.25">
      <c r="N105" s="12" t="s">
        <v>268</v>
      </c>
      <c r="O105" s="13">
        <v>11.5</v>
      </c>
      <c r="P105" s="12" t="s">
        <v>74</v>
      </c>
      <c r="Q105" s="12" t="s">
        <v>75</v>
      </c>
      <c r="R105" s="14" t="s">
        <v>269</v>
      </c>
    </row>
    <row r="106" spans="14:18" ht="15.75" x14ac:dyDescent="0.25">
      <c r="N106" s="12" t="s">
        <v>270</v>
      </c>
      <c r="O106" s="13">
        <v>7.5</v>
      </c>
      <c r="P106" s="12" t="s">
        <v>74</v>
      </c>
      <c r="Q106" s="12" t="s">
        <v>75</v>
      </c>
      <c r="R106" s="14" t="s">
        <v>271</v>
      </c>
    </row>
    <row r="107" spans="14:18" ht="15.75" x14ac:dyDescent="0.25">
      <c r="N107" s="12" t="s">
        <v>272</v>
      </c>
      <c r="O107" s="13">
        <v>7.91</v>
      </c>
      <c r="P107" s="12" t="s">
        <v>74</v>
      </c>
      <c r="Q107" s="12" t="s">
        <v>75</v>
      </c>
      <c r="R107" s="14" t="s">
        <v>273</v>
      </c>
    </row>
    <row r="108" spans="14:18" ht="15.75" x14ac:dyDescent="0.25">
      <c r="N108" s="12" t="s">
        <v>274</v>
      </c>
      <c r="O108" s="13">
        <v>9.35</v>
      </c>
      <c r="P108" s="12" t="s">
        <v>74</v>
      </c>
      <c r="Q108" s="12" t="s">
        <v>75</v>
      </c>
      <c r="R108" s="14" t="s">
        <v>275</v>
      </c>
    </row>
    <row r="109" spans="14:18" ht="15.75" x14ac:dyDescent="0.25">
      <c r="N109" s="12" t="s">
        <v>276</v>
      </c>
      <c r="O109" s="13">
        <v>7.79</v>
      </c>
      <c r="P109" s="12" t="s">
        <v>70</v>
      </c>
      <c r="Q109" s="12" t="s">
        <v>71</v>
      </c>
      <c r="R109" s="14" t="s">
        <v>277</v>
      </c>
    </row>
    <row r="110" spans="14:18" ht="15.75" x14ac:dyDescent="0.25">
      <c r="N110" s="12" t="s">
        <v>278</v>
      </c>
      <c r="O110" s="13">
        <v>4.6500000000000004</v>
      </c>
      <c r="P110" s="12" t="s">
        <v>155</v>
      </c>
      <c r="Q110" s="12" t="s">
        <v>156</v>
      </c>
      <c r="R110" s="14" t="s">
        <v>279</v>
      </c>
    </row>
    <row r="111" spans="14:18" ht="15.75" x14ac:dyDescent="0.25">
      <c r="N111" s="12" t="s">
        <v>280</v>
      </c>
      <c r="O111" s="13">
        <v>7.56</v>
      </c>
      <c r="P111" s="12" t="s">
        <v>70</v>
      </c>
      <c r="Q111" s="12" t="s">
        <v>71</v>
      </c>
      <c r="R111" s="14" t="s">
        <v>281</v>
      </c>
    </row>
    <row r="112" spans="14:18" ht="15.75" x14ac:dyDescent="0.25">
      <c r="N112" s="12" t="s">
        <v>282</v>
      </c>
      <c r="O112" s="13"/>
      <c r="P112" s="12"/>
      <c r="Q112" s="12"/>
      <c r="R112" s="14" t="s">
        <v>283</v>
      </c>
    </row>
    <row r="113" spans="14:18" ht="15.75" x14ac:dyDescent="0.25">
      <c r="N113" s="12" t="s">
        <v>284</v>
      </c>
      <c r="O113" s="13">
        <v>4.5</v>
      </c>
      <c r="P113" s="12" t="s">
        <v>70</v>
      </c>
      <c r="Q113" s="12" t="s">
        <v>71</v>
      </c>
      <c r="R113" s="14" t="s">
        <v>285</v>
      </c>
    </row>
    <row r="114" spans="14:18" ht="15.75" x14ac:dyDescent="0.25">
      <c r="N114" s="12" t="s">
        <v>286</v>
      </c>
      <c r="O114" s="13">
        <v>9.34</v>
      </c>
      <c r="P114" s="12" t="s">
        <v>74</v>
      </c>
      <c r="Q114" s="12" t="s">
        <v>75</v>
      </c>
      <c r="R114" s="14" t="s">
        <v>287</v>
      </c>
    </row>
    <row r="115" spans="14:18" ht="15.75" x14ac:dyDescent="0.25">
      <c r="N115" s="12" t="s">
        <v>288</v>
      </c>
      <c r="O115" s="13">
        <v>2</v>
      </c>
      <c r="P115" s="12" t="s">
        <v>155</v>
      </c>
      <c r="Q115" s="12" t="s">
        <v>156</v>
      </c>
      <c r="R115" s="14" t="s">
        <v>289</v>
      </c>
    </row>
    <row r="116" spans="14:18" ht="15.75" x14ac:dyDescent="0.25">
      <c r="N116" s="12" t="s">
        <v>290</v>
      </c>
      <c r="O116" s="13">
        <v>6</v>
      </c>
      <c r="P116" s="12" t="s">
        <v>70</v>
      </c>
      <c r="Q116" s="12" t="s">
        <v>71</v>
      </c>
      <c r="R116" s="14" t="s">
        <v>291</v>
      </c>
    </row>
    <row r="117" spans="14:18" ht="15.75" x14ac:dyDescent="0.25">
      <c r="N117" s="12" t="s">
        <v>292</v>
      </c>
      <c r="O117" s="13">
        <v>13.7</v>
      </c>
      <c r="P117" s="12" t="s">
        <v>70</v>
      </c>
      <c r="Q117" s="12" t="s">
        <v>71</v>
      </c>
      <c r="R117" s="14" t="s">
        <v>293</v>
      </c>
    </row>
    <row r="118" spans="14:18" ht="15.75" x14ac:dyDescent="0.25">
      <c r="N118" s="12" t="s">
        <v>294</v>
      </c>
      <c r="O118" s="13">
        <v>7.91</v>
      </c>
      <c r="P118" s="12" t="s">
        <v>74</v>
      </c>
      <c r="Q118" s="12" t="s">
        <v>75</v>
      </c>
      <c r="R118" s="14" t="s">
        <v>295</v>
      </c>
    </row>
    <row r="119" spans="14:18" ht="15.75" x14ac:dyDescent="0.25">
      <c r="N119" s="12" t="s">
        <v>296</v>
      </c>
      <c r="O119" s="13">
        <v>0.93</v>
      </c>
      <c r="P119" s="12" t="s">
        <v>155</v>
      </c>
      <c r="Q119" s="12" t="s">
        <v>156</v>
      </c>
      <c r="R119" s="14" t="s">
        <v>297</v>
      </c>
    </row>
    <row r="120" spans="14:18" ht="15.75" x14ac:dyDescent="0.25">
      <c r="N120" s="12" t="s">
        <v>298</v>
      </c>
      <c r="O120" s="13"/>
      <c r="P120" s="12"/>
      <c r="Q120" s="12"/>
      <c r="R120" s="14" t="s">
        <v>299</v>
      </c>
    </row>
    <row r="121" spans="14:18" ht="31.5" x14ac:dyDescent="0.25">
      <c r="N121" s="12" t="s">
        <v>300</v>
      </c>
      <c r="O121" s="13">
        <v>9.1</v>
      </c>
      <c r="P121" s="12" t="s">
        <v>74</v>
      </c>
      <c r="Q121" s="12" t="s">
        <v>75</v>
      </c>
      <c r="R121" s="14" t="s">
        <v>301</v>
      </c>
    </row>
    <row r="122" spans="14:18" ht="15.75" x14ac:dyDescent="0.25">
      <c r="N122" s="12" t="s">
        <v>302</v>
      </c>
      <c r="O122" s="13">
        <v>9.1</v>
      </c>
      <c r="P122" s="12" t="s">
        <v>74</v>
      </c>
      <c r="Q122" s="12" t="s">
        <v>75</v>
      </c>
      <c r="R122" s="14" t="s">
        <v>303</v>
      </c>
    </row>
    <row r="123" spans="14:18" ht="15.75" x14ac:dyDescent="0.25">
      <c r="N123" s="12" t="s">
        <v>304</v>
      </c>
      <c r="O123" s="13">
        <v>9.1</v>
      </c>
      <c r="P123" s="12" t="s">
        <v>74</v>
      </c>
      <c r="Q123" s="12" t="s">
        <v>75</v>
      </c>
      <c r="R123" s="14" t="s">
        <v>305</v>
      </c>
    </row>
    <row r="124" spans="14:18" ht="15.75" x14ac:dyDescent="0.25">
      <c r="N124" s="12" t="s">
        <v>306</v>
      </c>
      <c r="O124" s="13">
        <v>9.1</v>
      </c>
      <c r="P124" s="12" t="s">
        <v>74</v>
      </c>
      <c r="Q124" s="12" t="s">
        <v>75</v>
      </c>
      <c r="R124" s="14" t="s">
        <v>307</v>
      </c>
    </row>
    <row r="125" spans="14:18" ht="15.75" x14ac:dyDescent="0.25">
      <c r="N125" s="12" t="s">
        <v>308</v>
      </c>
      <c r="O125" s="13">
        <v>9.1</v>
      </c>
      <c r="P125" s="12" t="s">
        <v>74</v>
      </c>
      <c r="Q125" s="12" t="s">
        <v>75</v>
      </c>
      <c r="R125" s="14" t="s">
        <v>309</v>
      </c>
    </row>
    <row r="126" spans="14:18" ht="15.75" x14ac:dyDescent="0.25">
      <c r="N126" s="12" t="s">
        <v>310</v>
      </c>
      <c r="O126" s="13">
        <v>9.1</v>
      </c>
      <c r="P126" s="12" t="s">
        <v>74</v>
      </c>
      <c r="Q126" s="12" t="s">
        <v>75</v>
      </c>
      <c r="R126" s="14" t="s">
        <v>311</v>
      </c>
    </row>
    <row r="127" spans="14:18" ht="31.5" x14ac:dyDescent="0.25">
      <c r="N127" s="12" t="s">
        <v>312</v>
      </c>
      <c r="O127" s="13">
        <v>12.79</v>
      </c>
      <c r="P127" s="12" t="s">
        <v>70</v>
      </c>
      <c r="Q127" s="12" t="s">
        <v>71</v>
      </c>
      <c r="R127" s="14" t="s">
        <v>313</v>
      </c>
    </row>
    <row r="128" spans="14:18" ht="15.75" x14ac:dyDescent="0.25">
      <c r="N128" s="12" t="s">
        <v>314</v>
      </c>
      <c r="O128" s="13">
        <v>1.63</v>
      </c>
      <c r="P128" s="12" t="s">
        <v>70</v>
      </c>
      <c r="Q128" s="12" t="s">
        <v>71</v>
      </c>
      <c r="R128" s="14" t="s">
        <v>315</v>
      </c>
    </row>
    <row r="129" spans="14:18" ht="15.75" x14ac:dyDescent="0.25">
      <c r="N129" s="12" t="s">
        <v>316</v>
      </c>
      <c r="O129" s="19">
        <v>5.8</v>
      </c>
      <c r="P129" s="12" t="s">
        <v>155</v>
      </c>
      <c r="Q129" s="12" t="s">
        <v>156</v>
      </c>
      <c r="R129" s="14" t="s">
        <v>317</v>
      </c>
    </row>
    <row r="130" spans="14:18" ht="15.75" x14ac:dyDescent="0.25">
      <c r="N130" s="12" t="s">
        <v>318</v>
      </c>
      <c r="O130" s="19" t="s">
        <v>319</v>
      </c>
      <c r="P130" s="12" t="s">
        <v>155</v>
      </c>
      <c r="Q130" s="12" t="s">
        <v>156</v>
      </c>
      <c r="R130" s="14" t="s">
        <v>320</v>
      </c>
    </row>
    <row r="131" spans="14:18" ht="15.75" x14ac:dyDescent="0.25">
      <c r="N131" s="12" t="s">
        <v>321</v>
      </c>
      <c r="O131" s="13">
        <v>0.84</v>
      </c>
      <c r="P131" s="12" t="s">
        <v>74</v>
      </c>
      <c r="Q131" s="12" t="s">
        <v>75</v>
      </c>
      <c r="R131" s="14" t="s">
        <v>322</v>
      </c>
    </row>
    <row r="132" spans="14:18" x14ac:dyDescent="0.25">
      <c r="N132" s="12" t="s">
        <v>323</v>
      </c>
      <c r="O132" s="13"/>
      <c r="P132" s="12" t="s">
        <v>74</v>
      </c>
      <c r="Q132" s="12" t="s">
        <v>75</v>
      </c>
      <c r="R132" s="18"/>
    </row>
    <row r="133" spans="14:18" ht="15.75" x14ac:dyDescent="0.25">
      <c r="N133" s="12" t="s">
        <v>324</v>
      </c>
      <c r="O133" s="13">
        <v>3.9</v>
      </c>
      <c r="P133" s="12" t="s">
        <v>70</v>
      </c>
      <c r="Q133" s="12" t="s">
        <v>71</v>
      </c>
      <c r="R133" s="14" t="s">
        <v>325</v>
      </c>
    </row>
    <row r="134" spans="14:18" ht="15.75" x14ac:dyDescent="0.25">
      <c r="N134" s="12" t="s">
        <v>326</v>
      </c>
      <c r="O134" s="13">
        <v>11.63</v>
      </c>
      <c r="P134" s="12" t="s">
        <v>327</v>
      </c>
      <c r="Q134" s="12" t="s">
        <v>328</v>
      </c>
      <c r="R134" s="14" t="s">
        <v>329</v>
      </c>
    </row>
    <row r="135" spans="14:18" ht="15.75" x14ac:dyDescent="0.25">
      <c r="N135" s="12" t="s">
        <v>330</v>
      </c>
      <c r="O135" s="13">
        <v>9.5</v>
      </c>
      <c r="P135" s="12" t="s">
        <v>74</v>
      </c>
      <c r="Q135" s="12" t="s">
        <v>75</v>
      </c>
      <c r="R135" s="14" t="s">
        <v>331</v>
      </c>
    </row>
    <row r="136" spans="14:18" ht="15.75" x14ac:dyDescent="0.25">
      <c r="N136" s="12" t="s">
        <v>332</v>
      </c>
      <c r="O136" s="13"/>
      <c r="P136" s="12"/>
      <c r="Q136" s="12"/>
      <c r="R136" s="14" t="s">
        <v>333</v>
      </c>
    </row>
    <row r="137" spans="14:18" ht="15.75" x14ac:dyDescent="0.25">
      <c r="N137" s="12" t="s">
        <v>334</v>
      </c>
      <c r="O137" s="13">
        <v>1</v>
      </c>
      <c r="P137" s="12" t="s">
        <v>155</v>
      </c>
      <c r="Q137" s="12" t="s">
        <v>156</v>
      </c>
      <c r="R137" s="14" t="s">
        <v>335</v>
      </c>
    </row>
    <row r="138" spans="14:18" ht="15.75" x14ac:dyDescent="0.25">
      <c r="N138" s="12" t="s">
        <v>336</v>
      </c>
      <c r="O138" s="13"/>
      <c r="P138" s="12"/>
      <c r="Q138" s="12"/>
      <c r="R138" s="14" t="s">
        <v>337</v>
      </c>
    </row>
    <row r="139" spans="14:18" ht="15.75" x14ac:dyDescent="0.25">
      <c r="N139" s="12" t="s">
        <v>338</v>
      </c>
      <c r="O139" s="13"/>
      <c r="P139" s="12"/>
      <c r="Q139" s="12"/>
      <c r="R139" s="14" t="s">
        <v>339</v>
      </c>
    </row>
    <row r="140" spans="14:18" ht="15.75" x14ac:dyDescent="0.25">
      <c r="N140" s="12" t="s">
        <v>340</v>
      </c>
      <c r="O140" s="13"/>
      <c r="P140" s="12"/>
      <c r="Q140" s="12"/>
      <c r="R140" s="14" t="s">
        <v>341</v>
      </c>
    </row>
    <row r="141" spans="14:18" ht="31.5" x14ac:dyDescent="0.25">
      <c r="N141" s="12" t="s">
        <v>342</v>
      </c>
      <c r="O141" s="13"/>
      <c r="P141" s="12"/>
      <c r="Q141" s="12"/>
      <c r="R141" s="14" t="s">
        <v>343</v>
      </c>
    </row>
    <row r="142" spans="14:18" ht="15.75" x14ac:dyDescent="0.25">
      <c r="N142" s="12" t="s">
        <v>344</v>
      </c>
      <c r="O142" s="13"/>
      <c r="P142" s="12"/>
      <c r="Q142" s="12"/>
      <c r="R142" s="14" t="s">
        <v>345</v>
      </c>
    </row>
    <row r="143" spans="14:18" ht="15.75" x14ac:dyDescent="0.25">
      <c r="N143" s="12" t="s">
        <v>346</v>
      </c>
      <c r="O143" s="13">
        <v>4.6900000000000004</v>
      </c>
      <c r="P143" s="12" t="s">
        <v>70</v>
      </c>
      <c r="Q143" s="12" t="s">
        <v>71</v>
      </c>
      <c r="R143" s="14" t="s">
        <v>347</v>
      </c>
    </row>
    <row r="144" spans="14:18" ht="15.75" x14ac:dyDescent="0.25">
      <c r="N144" s="12" t="s">
        <v>348</v>
      </c>
      <c r="O144" s="13">
        <v>4.4000000000000004</v>
      </c>
      <c r="P144" s="12" t="s">
        <v>70</v>
      </c>
      <c r="Q144" s="12" t="s">
        <v>71</v>
      </c>
      <c r="R144" s="14" t="s">
        <v>349</v>
      </c>
    </row>
    <row r="145" spans="14:18" ht="15.75" x14ac:dyDescent="0.25">
      <c r="N145" s="12" t="s">
        <v>350</v>
      </c>
      <c r="O145" s="13">
        <v>8.7100000000000009</v>
      </c>
      <c r="P145" s="12" t="s">
        <v>74</v>
      </c>
      <c r="Q145" s="12" t="s">
        <v>75</v>
      </c>
      <c r="R145" s="14" t="s">
        <v>351</v>
      </c>
    </row>
    <row r="146" spans="14:18" ht="15.75" x14ac:dyDescent="0.25">
      <c r="N146" s="12" t="s">
        <v>352</v>
      </c>
      <c r="O146" s="13">
        <v>9.5399999999999991</v>
      </c>
      <c r="P146" s="12" t="s">
        <v>74</v>
      </c>
      <c r="Q146" s="12" t="s">
        <v>75</v>
      </c>
      <c r="R146" s="14" t="s">
        <v>353</v>
      </c>
    </row>
    <row r="147" spans="14:18" ht="15.75" x14ac:dyDescent="0.25">
      <c r="N147" s="12" t="s">
        <v>354</v>
      </c>
      <c r="O147" s="13">
        <v>9.67</v>
      </c>
      <c r="P147" s="12" t="s">
        <v>70</v>
      </c>
      <c r="Q147" s="12" t="s">
        <v>71</v>
      </c>
      <c r="R147" s="14" t="s">
        <v>355</v>
      </c>
    </row>
    <row r="148" spans="14:18" ht="15.75" x14ac:dyDescent="0.25">
      <c r="N148" s="12" t="s">
        <v>356</v>
      </c>
      <c r="O148" s="13">
        <v>6</v>
      </c>
      <c r="P148" s="12" t="s">
        <v>70</v>
      </c>
      <c r="Q148" s="12" t="s">
        <v>71</v>
      </c>
      <c r="R148" s="14" t="s">
        <v>357</v>
      </c>
    </row>
    <row r="149" spans="14:18" ht="15.75" x14ac:dyDescent="0.25">
      <c r="N149" s="12" t="s">
        <v>358</v>
      </c>
      <c r="O149" s="13">
        <v>12.79</v>
      </c>
      <c r="P149" s="12" t="s">
        <v>70</v>
      </c>
      <c r="Q149" s="12" t="s">
        <v>71</v>
      </c>
      <c r="R149" s="14" t="s">
        <v>359</v>
      </c>
    </row>
    <row r="150" spans="14:18" ht="15.75" x14ac:dyDescent="0.25">
      <c r="N150" s="12" t="s">
        <v>360</v>
      </c>
      <c r="O150" s="13">
        <v>12.79</v>
      </c>
      <c r="P150" s="12" t="s">
        <v>70</v>
      </c>
      <c r="Q150" s="12" t="s">
        <v>71</v>
      </c>
      <c r="R150" s="14" t="s">
        <v>361</v>
      </c>
    </row>
    <row r="151" spans="14:18" ht="15.75" x14ac:dyDescent="0.25">
      <c r="N151" s="12" t="s">
        <v>362</v>
      </c>
      <c r="O151" s="13">
        <v>3.6</v>
      </c>
      <c r="P151" s="12" t="s">
        <v>70</v>
      </c>
      <c r="Q151" s="12" t="s">
        <v>71</v>
      </c>
      <c r="R151" s="14" t="s">
        <v>363</v>
      </c>
    </row>
    <row r="152" spans="14:18" ht="15.75" x14ac:dyDescent="0.25">
      <c r="N152" s="12" t="s">
        <v>364</v>
      </c>
      <c r="O152" s="13">
        <v>13.75</v>
      </c>
      <c r="P152" s="12" t="s">
        <v>70</v>
      </c>
      <c r="Q152" s="12" t="s">
        <v>71</v>
      </c>
      <c r="R152" s="14" t="s">
        <v>365</v>
      </c>
    </row>
    <row r="153" spans="14:18" x14ac:dyDescent="0.25">
      <c r="N153" s="12" t="s">
        <v>366</v>
      </c>
      <c r="O153" s="13">
        <v>4.12</v>
      </c>
      <c r="P153" s="12" t="s">
        <v>70</v>
      </c>
      <c r="Q153" s="12" t="s">
        <v>71</v>
      </c>
      <c r="R153" s="18"/>
    </row>
    <row r="154" spans="14:18" ht="15.75" x14ac:dyDescent="0.25">
      <c r="N154" s="12" t="s">
        <v>367</v>
      </c>
      <c r="O154" s="13">
        <v>1</v>
      </c>
      <c r="P154" s="12" t="s">
        <v>155</v>
      </c>
      <c r="Q154" s="12" t="s">
        <v>156</v>
      </c>
      <c r="R154" s="14" t="s">
        <v>368</v>
      </c>
    </row>
    <row r="155" spans="14:18" ht="31.5" x14ac:dyDescent="0.25">
      <c r="N155" s="12" t="s">
        <v>369</v>
      </c>
      <c r="O155" s="13"/>
      <c r="P155" s="12"/>
      <c r="Q155" s="12"/>
      <c r="R155" s="14" t="s">
        <v>370</v>
      </c>
    </row>
    <row r="156" spans="14:18" ht="31.5" x14ac:dyDescent="0.25">
      <c r="N156" s="12" t="s">
        <v>371</v>
      </c>
      <c r="O156" s="13">
        <v>3.93</v>
      </c>
      <c r="P156" s="12" t="s">
        <v>74</v>
      </c>
      <c r="Q156" s="12" t="s">
        <v>75</v>
      </c>
      <c r="R156" s="14" t="s">
        <v>372</v>
      </c>
    </row>
    <row r="157" spans="14:18" ht="15.75" x14ac:dyDescent="0.25">
      <c r="N157" s="12" t="s">
        <v>373</v>
      </c>
      <c r="O157" s="13">
        <v>10.07</v>
      </c>
      <c r="P157" s="12" t="s">
        <v>74</v>
      </c>
      <c r="Q157" s="12" t="s">
        <v>75</v>
      </c>
      <c r="R157" s="14" t="s">
        <v>374</v>
      </c>
    </row>
    <row r="158" spans="14:18" ht="15.75" x14ac:dyDescent="0.25">
      <c r="N158" s="12" t="s">
        <v>375</v>
      </c>
      <c r="O158" s="13">
        <v>4.6500000000000004</v>
      </c>
      <c r="P158" s="12" t="s">
        <v>155</v>
      </c>
      <c r="Q158" s="12" t="s">
        <v>156</v>
      </c>
      <c r="R158" s="14" t="s">
        <v>376</v>
      </c>
    </row>
    <row r="159" spans="14:18" ht="15.75" x14ac:dyDescent="0.25">
      <c r="N159" s="12" t="s">
        <v>377</v>
      </c>
      <c r="O159" s="13">
        <v>4.6500000000000004</v>
      </c>
      <c r="P159" s="12" t="s">
        <v>155</v>
      </c>
      <c r="Q159" s="12" t="s">
        <v>156</v>
      </c>
      <c r="R159" s="14" t="s">
        <v>378</v>
      </c>
    </row>
    <row r="160" spans="14:18" x14ac:dyDescent="0.25">
      <c r="N160" s="12" t="s">
        <v>379</v>
      </c>
      <c r="O160" s="13">
        <v>0.7</v>
      </c>
      <c r="P160" s="12" t="s">
        <v>95</v>
      </c>
      <c r="Q160" s="12" t="s">
        <v>96</v>
      </c>
      <c r="R160" s="18"/>
    </row>
    <row r="161" spans="14:18" ht="15.75" x14ac:dyDescent="0.25">
      <c r="N161" s="12" t="s">
        <v>380</v>
      </c>
      <c r="O161" s="13">
        <v>3.97</v>
      </c>
      <c r="P161" s="12" t="s">
        <v>70</v>
      </c>
      <c r="Q161" s="12" t="s">
        <v>71</v>
      </c>
      <c r="R161" s="14" t="s">
        <v>381</v>
      </c>
    </row>
    <row r="162" spans="14:18" ht="15.75" x14ac:dyDescent="0.25">
      <c r="N162" s="12" t="s">
        <v>382</v>
      </c>
      <c r="O162" s="13">
        <v>11.5</v>
      </c>
      <c r="P162" s="12" t="s">
        <v>74</v>
      </c>
      <c r="Q162" s="12" t="s">
        <v>75</v>
      </c>
      <c r="R162" s="14" t="s">
        <v>383</v>
      </c>
    </row>
    <row r="163" spans="14:18" ht="15.75" x14ac:dyDescent="0.25">
      <c r="N163" s="12" t="s">
        <v>384</v>
      </c>
      <c r="O163" s="13">
        <v>4.53</v>
      </c>
      <c r="P163" s="12" t="s">
        <v>70</v>
      </c>
      <c r="Q163" s="12" t="s">
        <v>71</v>
      </c>
      <c r="R163" s="14" t="s">
        <v>385</v>
      </c>
    </row>
    <row r="164" spans="14:18" ht="15.75" x14ac:dyDescent="0.25">
      <c r="N164" s="12" t="s">
        <v>386</v>
      </c>
      <c r="O164" s="13">
        <v>4.12</v>
      </c>
      <c r="P164" s="12" t="s">
        <v>70</v>
      </c>
      <c r="Q164" s="12" t="s">
        <v>71</v>
      </c>
      <c r="R164" s="14" t="s">
        <v>387</v>
      </c>
    </row>
    <row r="165" spans="14:18" x14ac:dyDescent="0.25">
      <c r="N165" s="12" t="s">
        <v>388</v>
      </c>
      <c r="O165" s="13">
        <v>5.88</v>
      </c>
      <c r="P165" s="12" t="s">
        <v>155</v>
      </c>
      <c r="Q165" s="12" t="s">
        <v>156</v>
      </c>
      <c r="R165" s="17" t="s">
        <v>389</v>
      </c>
    </row>
    <row r="166" spans="14:18" ht="15.75" x14ac:dyDescent="0.25">
      <c r="N166" s="12" t="s">
        <v>390</v>
      </c>
      <c r="O166" s="13">
        <v>7.56</v>
      </c>
      <c r="P166" s="12" t="s">
        <v>70</v>
      </c>
      <c r="Q166" s="12" t="s">
        <v>71</v>
      </c>
      <c r="R166" s="14" t="s">
        <v>391</v>
      </c>
    </row>
    <row r="167" spans="14:18" ht="15.75" x14ac:dyDescent="0.25">
      <c r="N167" s="12" t="s">
        <v>392</v>
      </c>
      <c r="O167" s="13">
        <v>7.56</v>
      </c>
      <c r="P167" s="12" t="s">
        <v>70</v>
      </c>
      <c r="Q167" s="12" t="s">
        <v>71</v>
      </c>
      <c r="R167" s="14" t="s">
        <v>393</v>
      </c>
    </row>
    <row r="168" spans="14:18" ht="15.75" x14ac:dyDescent="0.25">
      <c r="N168" s="12" t="s">
        <v>394</v>
      </c>
      <c r="O168" s="13">
        <v>7.56</v>
      </c>
      <c r="P168" s="12" t="s">
        <v>70</v>
      </c>
      <c r="Q168" s="12" t="s">
        <v>71</v>
      </c>
      <c r="R168" s="14" t="s">
        <v>395</v>
      </c>
    </row>
    <row r="169" spans="14:18" ht="15.75" x14ac:dyDescent="0.25">
      <c r="N169" s="12" t="s">
        <v>396</v>
      </c>
      <c r="O169" s="13">
        <v>3.33</v>
      </c>
      <c r="P169" s="12" t="s">
        <v>70</v>
      </c>
      <c r="Q169" s="12" t="s">
        <v>71</v>
      </c>
      <c r="R169" s="14" t="s">
        <v>397</v>
      </c>
    </row>
    <row r="170" spans="14:18" ht="15.75" x14ac:dyDescent="0.25">
      <c r="N170" s="12" t="s">
        <v>398</v>
      </c>
      <c r="O170" s="13">
        <v>2.58</v>
      </c>
      <c r="P170" s="12" t="s">
        <v>70</v>
      </c>
      <c r="Q170" s="12" t="s">
        <v>71</v>
      </c>
      <c r="R170" s="14" t="s">
        <v>398</v>
      </c>
    </row>
    <row r="171" spans="14:18" ht="15.75" x14ac:dyDescent="0.25">
      <c r="N171" s="12" t="s">
        <v>399</v>
      </c>
      <c r="O171" s="13"/>
      <c r="P171" s="12"/>
      <c r="Q171" s="12"/>
      <c r="R171" s="14" t="s">
        <v>400</v>
      </c>
    </row>
    <row r="172" spans="14:18" x14ac:dyDescent="0.25">
      <c r="N172" s="12" t="s">
        <v>401</v>
      </c>
      <c r="O172" s="13">
        <v>11.2</v>
      </c>
      <c r="P172" s="12" t="s">
        <v>70</v>
      </c>
      <c r="Q172" s="12" t="s">
        <v>71</v>
      </c>
      <c r="R172" s="18"/>
    </row>
    <row r="173" spans="14:18" ht="15.75" x14ac:dyDescent="0.25">
      <c r="N173" s="12" t="s">
        <v>402</v>
      </c>
      <c r="O173" s="13">
        <v>11.13</v>
      </c>
      <c r="P173" s="12" t="s">
        <v>74</v>
      </c>
      <c r="Q173" s="12" t="s">
        <v>75</v>
      </c>
      <c r="R173" s="14" t="s">
        <v>403</v>
      </c>
    </row>
    <row r="174" spans="14:18" ht="15.75" x14ac:dyDescent="0.25">
      <c r="N174" s="12" t="s">
        <v>404</v>
      </c>
      <c r="O174" s="13">
        <v>2.75</v>
      </c>
      <c r="P174" s="12" t="s">
        <v>70</v>
      </c>
      <c r="Q174" s="12" t="s">
        <v>71</v>
      </c>
      <c r="R174" s="14" t="s">
        <v>405</v>
      </c>
    </row>
    <row r="175" spans="14:18" ht="15.75" x14ac:dyDescent="0.25">
      <c r="N175" s="12" t="s">
        <v>406</v>
      </c>
      <c r="O175" s="13">
        <v>5.0999999999999996</v>
      </c>
      <c r="P175" s="12" t="s">
        <v>70</v>
      </c>
      <c r="Q175" s="12" t="s">
        <v>71</v>
      </c>
      <c r="R175" s="14" t="s">
        <v>407</v>
      </c>
    </row>
    <row r="176" spans="14:18" ht="15.75" x14ac:dyDescent="0.25">
      <c r="N176" s="12" t="s">
        <v>408</v>
      </c>
      <c r="O176" s="13">
        <v>11.5</v>
      </c>
      <c r="P176" s="12" t="s">
        <v>74</v>
      </c>
      <c r="Q176" s="12" t="s">
        <v>75</v>
      </c>
      <c r="R176" s="14" t="s">
        <v>409</v>
      </c>
    </row>
    <row r="177" spans="14:18" ht="15.75" x14ac:dyDescent="0.25">
      <c r="N177" s="12" t="s">
        <v>410</v>
      </c>
      <c r="O177" s="13">
        <v>4.7</v>
      </c>
      <c r="P177" s="12" t="s">
        <v>70</v>
      </c>
      <c r="Q177" s="12" t="s">
        <v>71</v>
      </c>
      <c r="R177" s="14" t="s">
        <v>411</v>
      </c>
    </row>
    <row r="178" spans="14:18" ht="15.75" x14ac:dyDescent="0.25">
      <c r="N178" s="12" t="s">
        <v>412</v>
      </c>
      <c r="O178" s="13">
        <v>10.55</v>
      </c>
      <c r="P178" s="12" t="s">
        <v>70</v>
      </c>
      <c r="Q178" s="12" t="s">
        <v>71</v>
      </c>
      <c r="R178" s="14" t="s">
        <v>413</v>
      </c>
    </row>
    <row r="179" spans="14:18" ht="15.75" x14ac:dyDescent="0.25">
      <c r="N179" s="12" t="s">
        <v>414</v>
      </c>
      <c r="O179" s="13"/>
      <c r="P179" s="12"/>
      <c r="Q179" s="12"/>
      <c r="R179" s="14" t="s">
        <v>415</v>
      </c>
    </row>
    <row r="180" spans="14:18" ht="15.75" x14ac:dyDescent="0.25">
      <c r="N180" s="12" t="s">
        <v>416</v>
      </c>
      <c r="O180" s="13">
        <v>11.39</v>
      </c>
      <c r="P180" s="12" t="s">
        <v>74</v>
      </c>
      <c r="Q180" s="12" t="s">
        <v>75</v>
      </c>
      <c r="R180" s="14" t="s">
        <v>417</v>
      </c>
    </row>
    <row r="181" spans="14:18" ht="15.75" x14ac:dyDescent="0.25">
      <c r="N181" s="12" t="s">
        <v>418</v>
      </c>
      <c r="O181" s="13">
        <v>3</v>
      </c>
      <c r="P181" s="12" t="s">
        <v>155</v>
      </c>
      <c r="Q181" s="12" t="s">
        <v>156</v>
      </c>
      <c r="R181" s="14" t="s">
        <v>418</v>
      </c>
    </row>
    <row r="182" spans="14:18" ht="15.75" x14ac:dyDescent="0.25">
      <c r="N182" s="12" t="s">
        <v>418</v>
      </c>
      <c r="O182" s="13">
        <v>33</v>
      </c>
      <c r="P182" s="12" t="s">
        <v>70</v>
      </c>
      <c r="Q182" s="12" t="s">
        <v>71</v>
      </c>
      <c r="R182" s="14" t="s">
        <v>418</v>
      </c>
    </row>
    <row r="183" spans="14:18" ht="15.75" x14ac:dyDescent="0.25">
      <c r="N183" s="12" t="s">
        <v>419</v>
      </c>
      <c r="O183" s="13">
        <v>3.8</v>
      </c>
      <c r="P183" s="12" t="s">
        <v>70</v>
      </c>
      <c r="Q183" s="12" t="s">
        <v>71</v>
      </c>
      <c r="R183" s="14" t="s">
        <v>420</v>
      </c>
    </row>
    <row r="184" spans="14:18" ht="31.5" x14ac:dyDescent="0.25">
      <c r="N184" s="12" t="s">
        <v>421</v>
      </c>
      <c r="O184" s="13"/>
      <c r="P184" s="12"/>
      <c r="Q184" s="12"/>
      <c r="R184" s="14" t="s">
        <v>422</v>
      </c>
    </row>
    <row r="185" spans="14:18" ht="31.5" x14ac:dyDescent="0.25">
      <c r="N185" s="12" t="s">
        <v>423</v>
      </c>
      <c r="O185" s="13"/>
      <c r="P185" s="12"/>
      <c r="Q185" s="12"/>
      <c r="R185" s="14" t="s">
        <v>422</v>
      </c>
    </row>
    <row r="186" spans="14:18" x14ac:dyDescent="0.25">
      <c r="N186" s="20"/>
      <c r="O186" s="20"/>
      <c r="R186" s="21"/>
    </row>
  </sheetData>
  <sheetProtection algorithmName="SHA-512" hashValue="LaozoVNCRBeLYStMlGE6CHV4A1Vc9f73Y2u/tPq17ZQdFIkJnY2dthVbWGtAphBadolsKhzuZROzJn9N0ZBvoA==" saltValue="3mMHSSzCrWM3O6cz7fVjjA=="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B2:P13"/>
  <sheetViews>
    <sheetView workbookViewId="0">
      <selection sqref="A1:XFD1048576"/>
    </sheetView>
  </sheetViews>
  <sheetFormatPr defaultRowHeight="15" x14ac:dyDescent="0.25"/>
  <cols>
    <col min="2" max="2" width="12.7109375" customWidth="1"/>
  </cols>
  <sheetData>
    <row r="2" spans="2:16" ht="24" x14ac:dyDescent="0.25">
      <c r="J2" s="22" t="s">
        <v>424</v>
      </c>
    </row>
    <row r="3" spans="2:16" x14ac:dyDescent="0.25">
      <c r="B3" s="114" t="s">
        <v>425</v>
      </c>
      <c r="C3" s="115"/>
      <c r="D3" s="115"/>
      <c r="E3" s="115"/>
      <c r="F3" s="115"/>
      <c r="G3" s="116"/>
      <c r="J3" s="114" t="s">
        <v>425</v>
      </c>
      <c r="K3" s="115"/>
      <c r="L3" s="115"/>
      <c r="M3" s="115"/>
      <c r="N3" s="115"/>
      <c r="O3" s="116"/>
    </row>
    <row r="4" spans="2:16" ht="24" x14ac:dyDescent="0.25">
      <c r="B4" s="23"/>
      <c r="C4" s="24" t="s">
        <v>426</v>
      </c>
      <c r="D4" s="24" t="s">
        <v>427</v>
      </c>
      <c r="E4" s="25" t="s">
        <v>428</v>
      </c>
      <c r="F4" s="25" t="s">
        <v>429</v>
      </c>
      <c r="G4" s="26" t="s">
        <v>430</v>
      </c>
      <c r="H4" s="27" t="s">
        <v>431</v>
      </c>
      <c r="J4" s="23"/>
      <c r="K4" s="24" t="s">
        <v>426</v>
      </c>
      <c r="L4" s="24" t="s">
        <v>432</v>
      </c>
      <c r="M4" s="25" t="s">
        <v>433</v>
      </c>
      <c r="N4" s="25" t="s">
        <v>434</v>
      </c>
      <c r="O4" s="26" t="s">
        <v>435</v>
      </c>
    </row>
    <row r="5" spans="2:16" x14ac:dyDescent="0.25">
      <c r="B5" s="28"/>
      <c r="C5" s="29"/>
      <c r="D5" s="30"/>
      <c r="E5" s="31"/>
      <c r="F5" s="32"/>
      <c r="G5" s="33"/>
      <c r="H5" s="34"/>
      <c r="J5" s="28"/>
      <c r="K5" s="29"/>
      <c r="L5" s="30"/>
      <c r="M5" s="31"/>
      <c r="N5" s="32"/>
      <c r="O5" s="33"/>
    </row>
    <row r="6" spans="2:16" x14ac:dyDescent="0.25">
      <c r="B6" s="28"/>
      <c r="C6" s="29"/>
      <c r="D6" s="32"/>
      <c r="E6" s="31"/>
      <c r="F6" s="32"/>
      <c r="G6" s="35"/>
      <c r="H6" s="34"/>
      <c r="J6" s="28"/>
      <c r="K6" s="29"/>
      <c r="L6" s="32"/>
      <c r="M6" s="31"/>
      <c r="N6" s="32"/>
      <c r="O6" s="35"/>
    </row>
    <row r="7" spans="2:16" x14ac:dyDescent="0.25">
      <c r="B7" s="28"/>
      <c r="C7" s="29"/>
      <c r="D7" s="30"/>
      <c r="E7" s="32"/>
      <c r="F7" s="32"/>
      <c r="G7" s="35"/>
      <c r="H7" s="34"/>
      <c r="J7" s="28"/>
      <c r="K7" s="29"/>
      <c r="L7" s="30"/>
      <c r="M7" s="32"/>
      <c r="N7" s="32"/>
      <c r="O7" s="35"/>
    </row>
    <row r="8" spans="2:16" x14ac:dyDescent="0.25">
      <c r="B8" s="28"/>
      <c r="C8" s="29"/>
      <c r="D8" s="30"/>
      <c r="E8" s="32"/>
      <c r="F8" s="32"/>
      <c r="G8" s="35"/>
      <c r="H8" s="34"/>
      <c r="J8" s="28"/>
      <c r="K8" s="29"/>
      <c r="L8" s="30"/>
      <c r="M8" s="32"/>
      <c r="N8" s="32"/>
      <c r="O8" s="35"/>
    </row>
    <row r="9" spans="2:16" x14ac:dyDescent="0.25">
      <c r="B9" s="28" t="s">
        <v>31</v>
      </c>
      <c r="C9" s="29">
        <v>2001</v>
      </c>
      <c r="D9" s="30">
        <v>5</v>
      </c>
      <c r="E9" s="32">
        <v>0.1</v>
      </c>
      <c r="F9" s="32">
        <v>0.66</v>
      </c>
      <c r="G9" s="35">
        <v>2.1</v>
      </c>
      <c r="H9" s="34">
        <f t="shared" ref="H9:H11" si="0">SUM(D9:G9)</f>
        <v>7.8599999999999994</v>
      </c>
      <c r="J9" s="28" t="s">
        <v>31</v>
      </c>
      <c r="K9" s="29">
        <v>2001</v>
      </c>
      <c r="L9" s="30">
        <f>D9/3.6</f>
        <v>1.3888888888888888</v>
      </c>
      <c r="M9" s="30">
        <f t="shared" ref="M9:O12" si="1">E9/3.6</f>
        <v>2.777777777777778E-2</v>
      </c>
      <c r="N9" s="30">
        <f t="shared" si="1"/>
        <v>0.18333333333333335</v>
      </c>
      <c r="O9" s="30">
        <f t="shared" si="1"/>
        <v>0.58333333333333337</v>
      </c>
      <c r="P9" s="36">
        <f>SUM(L9:O9)</f>
        <v>2.1833333333333331</v>
      </c>
    </row>
    <row r="10" spans="2:16" x14ac:dyDescent="0.25">
      <c r="B10" s="37" t="s">
        <v>32</v>
      </c>
      <c r="C10" s="38">
        <v>2006</v>
      </c>
      <c r="D10" s="39">
        <v>3.5</v>
      </c>
      <c r="E10" s="40">
        <v>0.02</v>
      </c>
      <c r="F10" s="40">
        <v>0.46</v>
      </c>
      <c r="G10" s="41">
        <v>1.5</v>
      </c>
      <c r="H10" s="42">
        <f t="shared" si="0"/>
        <v>5.48</v>
      </c>
      <c r="J10" s="37" t="s">
        <v>32</v>
      </c>
      <c r="K10" s="38">
        <v>2006</v>
      </c>
      <c r="L10" s="30">
        <f t="shared" ref="L10:L12" si="2">D10/3.6</f>
        <v>0.97222222222222221</v>
      </c>
      <c r="M10" s="30">
        <f t="shared" si="1"/>
        <v>5.5555555555555558E-3</v>
      </c>
      <c r="N10" s="30">
        <f t="shared" si="1"/>
        <v>0.12777777777777777</v>
      </c>
      <c r="O10" s="30">
        <f t="shared" si="1"/>
        <v>0.41666666666666663</v>
      </c>
      <c r="P10" s="36">
        <f>SUM(L10:O10)</f>
        <v>1.5222222222222221</v>
      </c>
    </row>
    <row r="11" spans="2:16" x14ac:dyDescent="0.25">
      <c r="B11" s="43" t="s">
        <v>33</v>
      </c>
      <c r="C11" s="38">
        <v>2009</v>
      </c>
      <c r="D11" s="44">
        <v>2</v>
      </c>
      <c r="E11" s="40">
        <v>0.02</v>
      </c>
      <c r="F11" s="40">
        <v>0.46</v>
      </c>
      <c r="G11" s="41">
        <v>1.5</v>
      </c>
      <c r="H11" s="42">
        <f t="shared" si="0"/>
        <v>3.98</v>
      </c>
      <c r="J11" s="43" t="s">
        <v>33</v>
      </c>
      <c r="K11" s="38">
        <v>2009</v>
      </c>
      <c r="L11" s="30">
        <f t="shared" si="2"/>
        <v>0.55555555555555558</v>
      </c>
      <c r="M11" s="30">
        <f t="shared" si="1"/>
        <v>5.5555555555555558E-3</v>
      </c>
      <c r="N11" s="30">
        <f t="shared" si="1"/>
        <v>0.12777777777777777</v>
      </c>
      <c r="O11" s="30">
        <f t="shared" si="1"/>
        <v>0.41666666666666663</v>
      </c>
      <c r="P11" s="36">
        <f t="shared" ref="P11:P12" si="3">SUM(L11:O11)</f>
        <v>1.1055555555555556</v>
      </c>
    </row>
    <row r="12" spans="2:16" x14ac:dyDescent="0.25">
      <c r="B12" s="45" t="s">
        <v>34</v>
      </c>
      <c r="C12" s="46">
        <v>2013</v>
      </c>
      <c r="D12" s="47">
        <v>0.4</v>
      </c>
      <c r="E12" s="48">
        <v>0.01</v>
      </c>
      <c r="F12" s="48">
        <v>0.13</v>
      </c>
      <c r="G12" s="49">
        <v>1.5</v>
      </c>
      <c r="H12" s="42">
        <f>SUM(D12:G12)</f>
        <v>2.04</v>
      </c>
      <c r="J12" s="45" t="s">
        <v>34</v>
      </c>
      <c r="K12" s="46">
        <v>2013</v>
      </c>
      <c r="L12" s="30">
        <f t="shared" si="2"/>
        <v>0.11111111111111112</v>
      </c>
      <c r="M12" s="30">
        <f t="shared" si="1"/>
        <v>2.7777777777777779E-3</v>
      </c>
      <c r="N12" s="30">
        <f t="shared" si="1"/>
        <v>3.6111111111111115E-2</v>
      </c>
      <c r="O12" s="30">
        <f t="shared" si="1"/>
        <v>0.41666666666666663</v>
      </c>
      <c r="P12" s="36">
        <f t="shared" si="3"/>
        <v>0.56666666666666665</v>
      </c>
    </row>
    <row r="13" spans="2:16" ht="48" x14ac:dyDescent="0.25">
      <c r="B13" s="50" t="s">
        <v>436</v>
      </c>
    </row>
  </sheetData>
  <sheetProtection algorithmName="SHA-512" hashValue="gTg4Q1T3a6nEzxvuJ2PbOi4G2+YkkTY0FHLsKkdJPC3pPhwY6TILby87LQ3sEWPzwd0ndkvfMPTaAnZEnqgCxA==" saltValue="XghinjnmkAsw5bKXulpbaA==" spinCount="100000" sheet="1" objects="1" scenarios="1" selectLockedCells="1" selectUnlockedCells="1"/>
  <mergeCells count="2">
    <mergeCell ref="B3:G3"/>
    <mergeCell ref="J3:O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3:B23"/>
  <sheetViews>
    <sheetView workbookViewId="0">
      <selection activeCell="P37" sqref="P37"/>
    </sheetView>
  </sheetViews>
  <sheetFormatPr defaultRowHeight="15" x14ac:dyDescent="0.25"/>
  <cols>
    <col min="1" max="1" width="24.5703125" customWidth="1"/>
    <col min="2" max="2" width="16.140625" customWidth="1"/>
    <col min="3" max="3" width="24.42578125" customWidth="1"/>
  </cols>
  <sheetData>
    <row r="3" spans="1:2" x14ac:dyDescent="0.25">
      <c r="A3" t="s">
        <v>437</v>
      </c>
    </row>
    <row r="4" spans="1:2" x14ac:dyDescent="0.25">
      <c r="A4" t="s">
        <v>438</v>
      </c>
    </row>
    <row r="5" spans="1:2" x14ac:dyDescent="0.25">
      <c r="A5" t="s">
        <v>439</v>
      </c>
    </row>
    <row r="6" spans="1:2" x14ac:dyDescent="0.25">
      <c r="A6" t="s">
        <v>440</v>
      </c>
    </row>
    <row r="9" spans="1:2" x14ac:dyDescent="0.25">
      <c r="B9" t="s">
        <v>24</v>
      </c>
    </row>
    <row r="10" spans="1:2" x14ac:dyDescent="0.25">
      <c r="A10" t="s">
        <v>25</v>
      </c>
      <c r="B10">
        <v>83.8</v>
      </c>
    </row>
    <row r="11" spans="1:2" x14ac:dyDescent="0.25">
      <c r="A11" t="s">
        <v>26</v>
      </c>
      <c r="B11">
        <v>12</v>
      </c>
    </row>
    <row r="12" spans="1:2" x14ac:dyDescent="0.25">
      <c r="A12" t="s">
        <v>27</v>
      </c>
      <c r="B12">
        <v>38.799999999999997</v>
      </c>
    </row>
    <row r="13" spans="1:2" x14ac:dyDescent="0.25">
      <c r="A13" t="s">
        <v>28</v>
      </c>
      <c r="B13">
        <v>36.200000000000003</v>
      </c>
    </row>
    <row r="14" spans="1:2" x14ac:dyDescent="0.25">
      <c r="A14" t="s">
        <v>29</v>
      </c>
      <c r="B14">
        <v>71.8</v>
      </c>
    </row>
    <row r="15" spans="1:2" x14ac:dyDescent="0.25">
      <c r="A15" t="s">
        <v>30</v>
      </c>
      <c r="B15">
        <v>36.700000000000003</v>
      </c>
    </row>
    <row r="17" spans="1:1" x14ac:dyDescent="0.25">
      <c r="A17" t="s">
        <v>441</v>
      </c>
    </row>
    <row r="20" spans="1:1" x14ac:dyDescent="0.25">
      <c r="A20" s="51"/>
    </row>
    <row r="21" spans="1:1" x14ac:dyDescent="0.25">
      <c r="A21" s="51"/>
    </row>
    <row r="23" spans="1:1" x14ac:dyDescent="0.25">
      <c r="A23" t="s">
        <v>442</v>
      </c>
    </row>
  </sheetData>
  <sheetProtection algorithmName="SHA-512" hashValue="judia00nF4p9SwzGpsgRGzTBnRT9uPI9mlULCfic1M0bBc/mu+uusMMGkiOevSt+wxorD7KoAxARN+75+0dRHg==" saltValue="y36nTtQY29WMcKa/co6RvQ==" spinCount="100000"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1. Instruktioner </vt:lpstr>
      <vt:lpstr>2. Anläggningar och krav</vt:lpstr>
      <vt:lpstr>3. Beställarens specifka krav</vt:lpstr>
      <vt:lpstr>beräkning gCO2 fossil</vt:lpstr>
      <vt:lpstr>Fordonstyp</vt:lpstr>
      <vt:lpstr>Bränsleprestanda</vt:lpstr>
    </vt:vector>
  </TitlesOfParts>
  <Company>Sverige Kommuner och Landsting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Elham</dc:creator>
  <cp:lastModifiedBy>Holmbom Rasmus</cp:lastModifiedBy>
  <dcterms:created xsi:type="dcterms:W3CDTF">2020-04-06T12:48:43Z</dcterms:created>
  <dcterms:modified xsi:type="dcterms:W3CDTF">2023-04-28T13:50:42Z</dcterms:modified>
</cp:coreProperties>
</file>