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lof\Desktop\Förskolebyggnader 2018\"/>
    </mc:Choice>
  </mc:AlternateContent>
  <xr:revisionPtr revIDLastSave="0" documentId="13_ncr:1_{3E8E3621-9346-4886-9B3D-B6170C551080}" xr6:coauthVersionLast="47" xr6:coauthVersionMax="47" xr10:uidLastSave="{00000000-0000-0000-0000-000000000000}"/>
  <bookViews>
    <workbookView xWindow="-120" yWindow="-120" windowWidth="29040" windowHeight="15840" xr2:uid="{00000000-000D-0000-FFFF-FFFF00000000}"/>
  </bookViews>
  <sheets>
    <sheet name="Koncepttyp D" sheetId="4" r:id="rId1"/>
    <sheet name="ändringslogg" sheetId="5"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4" l="1"/>
  <c r="E24" i="4"/>
  <c r="E25" i="4"/>
  <c r="E26" i="4"/>
  <c r="E16" i="4"/>
  <c r="E18" i="4"/>
  <c r="E7" i="4"/>
  <c r="E8" i="4"/>
  <c r="E9" i="4"/>
  <c r="E10" i="4"/>
  <c r="E11" i="4"/>
  <c r="E12" i="4"/>
  <c r="E13" i="4"/>
  <c r="E14" i="4"/>
  <c r="E36" i="4"/>
  <c r="E34" i="4"/>
  <c r="E35" i="4" s="1"/>
  <c r="E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52" authorId="0" shapeId="0" xr:uid="{4B047E14-2FEE-4AF1-A8CB-8F2A180FB557}">
      <text>
        <r>
          <rPr>
            <sz val="11"/>
            <color theme="1"/>
            <rFont val="Calibri"/>
            <family val="2"/>
            <scheme val="minor"/>
          </rPr>
          <t>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t>
        </r>
      </text>
    </comment>
    <comment ref="B52" authorId="0" shapeId="0" xr:uid="{38A13004-EF65-4F5D-8C3C-F5C0BE271C5F}">
      <text>
        <r>
          <rPr>
            <sz val="9"/>
            <color indexed="81"/>
            <rFont val="Tahoma"/>
            <family val="2"/>
          </rPr>
          <t>Mål att minska med 5% 2022.</t>
        </r>
        <r>
          <rPr>
            <sz val="9"/>
            <color indexed="81"/>
            <rFont val="Tahoma"/>
            <family val="2"/>
          </rPr>
          <t xml:space="preserve">
</t>
        </r>
      </text>
    </comment>
    <comment ref="C52" authorId="0" shapeId="0" xr:uid="{6DC46DB3-F8A5-4132-A039-E7A677BBA55B}">
      <text>
        <r>
          <rPr>
            <sz val="9"/>
            <color indexed="81"/>
            <rFont val="Tahoma"/>
            <family val="2"/>
          </rPr>
          <t xml:space="preserve">mål att minska med 5% 2022.
</t>
        </r>
      </text>
    </comment>
    <comment ref="D52" authorId="0" shapeId="0" xr:uid="{1DC07DFE-E429-4B71-9074-B2A55F6FF3D2}">
      <text>
        <r>
          <rPr>
            <sz val="9"/>
            <color indexed="81"/>
            <rFont val="Tahoma"/>
            <family val="2"/>
          </rPr>
          <t xml:space="preserve">mål att minska med 2% 2022.
</t>
        </r>
      </text>
    </comment>
    <comment ref="E52" authorId="0" shapeId="0" xr:uid="{99A54CC1-F29B-4734-98BB-43D4B15D730B}">
      <text>
        <r>
          <rPr>
            <sz val="9"/>
            <color indexed="81"/>
            <rFont val="Tahoma"/>
            <family val="2"/>
          </rPr>
          <t xml:space="preserve">mål att minska med 10% 2022. I kommande projekt kommer klimatförbättrad betong att ses över för att minska klimatpåverkan från konceptförskolorna. Dialog har hafts med Swerock som erbjuder klimatförbättradbetong, där ECO1 skulle kunna vara ett första steg som innebär ca 10 % klimatförbättring. Mål: 
1. Minskad klimatpåverkan från använd betong med minst 10 %. Det långsiktiga målet innebär ännu högre grad av klimatförbättring, där ECO 2 och 3 kan komma att bli intressant.
2. Utreda minst tre alternativa produkter med en hög klimatbelastning ur ett klimatpåverkansperspektiv, som ska minska klimatpåverkan från dessa produktgrupper med minst 5–10 %.
</t>
        </r>
      </text>
    </comment>
    <comment ref="F52" authorId="0" shapeId="0" xr:uid="{41D4DD72-5204-4D8A-BCD0-0AA6701D2595}">
      <text>
        <r>
          <rPr>
            <sz val="9"/>
            <color indexed="81"/>
            <rFont val="Tahoma"/>
            <family val="2"/>
          </rPr>
          <t xml:space="preserve">mål att minska med 5% 2022.
</t>
        </r>
      </text>
    </comment>
  </commentList>
</comments>
</file>

<file path=xl/sharedStrings.xml><?xml version="1.0" encoding="utf-8"?>
<sst xmlns="http://schemas.openxmlformats.org/spreadsheetml/2006/main" count="202" uniqueCount="174">
  <si>
    <t>Konceptförskolor inom koncepttyp D</t>
  </si>
  <si>
    <t>Versionsdatum</t>
  </si>
  <si>
    <t>Förskolebyggnader i två plan för ca 120-160 barn</t>
  </si>
  <si>
    <t>Utvärdering baserad på 144 barn och 28 personal</t>
  </si>
  <si>
    <t>4 enheter med möjlighet till 8 till 12 barngrupper (baser)</t>
  </si>
  <si>
    <t>JSB vinkel</t>
  </si>
  <si>
    <t>Peab</t>
  </si>
  <si>
    <t>Skanska</t>
  </si>
  <si>
    <t>Fasta priser koncept D inkl. standardgrund</t>
  </si>
  <si>
    <t>södra Sverige - del Stormalmö</t>
  </si>
  <si>
    <t>52 800 000</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</si>
  <si>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</si>
  <si>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</si>
  <si>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</si>
  <si>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</si>
  <si>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</si>
  <si>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</si>
  <si>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54 650 000</t>
  </si>
  <si>
    <t>norra Sverige - del övriga norra Sverige</t>
  </si>
  <si>
    <t>56 250 000</t>
  </si>
  <si>
    <t>Prissatta tillval/optioner</t>
  </si>
  <si>
    <t>Avgående om mottagningskök</t>
  </si>
  <si>
    <t>Avfallskvarn i storkök</t>
  </si>
  <si>
    <t>170 000</t>
  </si>
  <si>
    <t>Stekbord/kombibord i storkök</t>
  </si>
  <si>
    <t>70 000</t>
  </si>
  <si>
    <t xml:space="preserve">Tillkommande om högfartshiss </t>
  </si>
  <si>
    <t>260 000</t>
  </si>
  <si>
    <t>Fasad av träpanel</t>
  </si>
  <si>
    <t>Ingår i pris</t>
  </si>
  <si>
    <t>Fasad av fibercementskivor</t>
  </si>
  <si>
    <t>215 000</t>
  </si>
  <si>
    <t>Utbyte av golv i icke våtrum till linoleum</t>
  </si>
  <si>
    <t>-300 000</t>
  </si>
  <si>
    <t>Fast solavskärmning Fasad 1</t>
  </si>
  <si>
    <t>174 000</t>
  </si>
  <si>
    <t>Fast solavskärmning Fasad 2</t>
  </si>
  <si>
    <t>157 000</t>
  </si>
  <si>
    <t>Fast solavskärmning Fasad 3</t>
  </si>
  <si>
    <t>252 000</t>
  </si>
  <si>
    <t>Fast solavskärmning Fasad 4</t>
  </si>
  <si>
    <t>305 000</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</si>
  <si>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</si>
  <si>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</si>
  <si>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</si>
  <si>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</si>
  <si>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</si>
  <si>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</si>
  <si>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</si>
  <si>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</si>
  <si>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</si>
  <si>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1055,9  inkl. takutsprång</t>
  </si>
  <si>
    <t>BRA</t>
  </si>
  <si>
    <t>Pedagogisk yta</t>
  </si>
  <si>
    <t>Barnyta</t>
  </si>
  <si>
    <t>Verksamhetsyta</t>
  </si>
  <si>
    <t>Längsta mått (längd)</t>
  </si>
  <si>
    <t xml:space="preserve">Största bredd </t>
  </si>
  <si>
    <t>Byggnadshöjd</t>
  </si>
  <si>
    <t>Nockhöjd</t>
  </si>
  <si>
    <t>Totalhöjd</t>
  </si>
  <si>
    <t>Våningshöjd</t>
  </si>
  <si>
    <t>Rumshöjd</t>
  </si>
  <si>
    <t>2,700/2,905</t>
  </si>
  <si>
    <t>2,7-5,7</t>
  </si>
  <si>
    <t>Sockelhöjd</t>
  </si>
  <si>
    <t>0,300/0,100</t>
  </si>
  <si>
    <t>Stomsystem</t>
  </si>
  <si>
    <t>Trästomme i lättbyggnadsteknik</t>
  </si>
  <si>
    <t>KL-trä</t>
  </si>
  <si>
    <t>Regel väggar i trä och bjälklag av KL trä</t>
  </si>
  <si>
    <t>Trä/ stål/ hdf</t>
  </si>
  <si>
    <t>Grundsystem</t>
  </si>
  <si>
    <t>Inneluftsventilerad varmgrund, typgodkänd</t>
  </si>
  <si>
    <t>Betongplatta på mark</t>
  </si>
  <si>
    <t>Betongplatta på mark + fund.</t>
  </si>
  <si>
    <t>Uppvärminingssystem (och kort om styrning)</t>
  </si>
  <si>
    <t>Vattenburen radiatorvärme, fjärrvärme. Avfuktar i torkrum. Tillval golvvärme eller komfortgolvvärme.
Ventilation och värmesystem har integrerad styr som kan styras av överordnat
öppet system typ SCADA.
Möjlighet finns aven till uppkoppling via molntjänst lösning(Webb) för dem
kunder som inte har eget överordnat system.</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</si>
  <si>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</si>
  <si>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 xml:space="preserve">fjärrvärme, utetemperaturkompenserad framledningstemperatur för VS-system </t>
  </si>
  <si>
    <t>Golvvärme, rumsgivare</t>
  </si>
  <si>
    <t>Ventilationssystem (antal aggregat, fabrikat, återvinning, styrning (CAV/VAV)</t>
  </si>
  <si>
    <t>Antal aggregat 6 st. 
Fabrikat IV Produkt.
Återvinning enligt energiberäkning.
CAV.</t>
  </si>
  <si>
    <r>
      <t>2 st LA (FTX)</t>
    </r>
    <r>
      <rPr>
        <b/>
        <sz val="11"/>
        <color theme="1"/>
        <rFont val="Calibri"/>
        <family val="2"/>
        <scheme val="minor"/>
      </rPr>
      <t xml:space="preserve">
</t>
    </r>
    <r>
      <rPr>
        <sz val="11"/>
        <color theme="1"/>
        <rFont val="Calibri"/>
        <family val="2"/>
        <scheme val="minor"/>
      </rPr>
      <t>•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</si>
  <si>
    <t>4 st aggregat med roterande VVX, fabrikat IV-produkt. 4 aggregat för avdelningar och administration styrs för CAV. Aggregat för storkök utförs med VAV, kåpor forceras via tryckknapp.</t>
  </si>
  <si>
    <t>2 aggr. , ej upphandlat, CAV, webbaserad pc system</t>
  </si>
  <si>
    <t>Klimatpåverkan (kg CO2e) - leverantörens beräknade klimatpåverkan för konceptförskolan under byggskedet. Att nyttja som komplement till information om byggnadens energiförbrukning under driftskedet för att möta den upphandlande myndighetens klimatmål. Leverantörernas uppgifter i denna sammanställning är preliminära och delvis baserade på schablondata. För att inte felaktigt exkludera relevanta leverantörer bör utvärdering ske med marginal på angivna värden och kravnivån bör verifieras med leverantören innan kontrakt tecknas.</t>
  </si>
  <si>
    <t>Värmeförlusttal enligt förutsättningarna i upphandlingen (W/m2Atemp)</t>
  </si>
  <si>
    <t xml:space="preserve">17.7 </t>
  </si>
  <si>
    <t>Årsenergiförbrukning/primärenergital enligt förutsättningarna i upphandlingen (Enköping) (kWh/m2Atemp år)</t>
  </si>
  <si>
    <t>54,0 
(Primärenergital)</t>
  </si>
  <si>
    <t>50,0 
(Primärenergital)</t>
  </si>
  <si>
    <t xml:space="preserve">53.0 
(Primärenergital)
Specifik energianvändning 45.5 </t>
  </si>
  <si>
    <t>Fasadmaterial som finns prissatta</t>
  </si>
  <si>
    <t>Träpanel Organowood</t>
  </si>
  <si>
    <t>Träpanel</t>
  </si>
  <si>
    <t>Träpanel &amp; fibercementskivor</t>
  </si>
  <si>
    <t>Andra alternativa fasadmaterial som kan erbjudas</t>
  </si>
  <si>
    <t>Alla slags träpaneler
Tegel
Puts
Plåt
Fibercementskivor</t>
  </si>
  <si>
    <t>Fibercementskivor
Tegel
Puts
Plåt</t>
  </si>
  <si>
    <t>Fasadskivor</t>
  </si>
  <si>
    <t>Väldigt många</t>
  </si>
  <si>
    <t>Takbeklädnad som ingår</t>
  </si>
  <si>
    <t>Papp</t>
  </si>
  <si>
    <t>Alternativa takbeklädnader som kan erbjudas</t>
  </si>
  <si>
    <t>Sedumtak
Betongpannor
Bandtäckning
Plåttak med takpannemönster
Korrugerade plåt</t>
  </si>
  <si>
    <t>Plåt
Taktegel
Sedum</t>
  </si>
  <si>
    <t>Plåt</t>
  </si>
  <si>
    <t>Plåt, Tegel och Sedum</t>
  </si>
  <si>
    <t>Takformer och taklutningar som ingår</t>
  </si>
  <si>
    <t>6, 18 och 22 grader</t>
  </si>
  <si>
    <t>6 och 8 grader</t>
  </si>
  <si>
    <r>
      <t>Sadeltak 20</t>
    </r>
    <r>
      <rPr>
        <vertAlign val="superscript"/>
        <sz val="11"/>
        <color theme="1"/>
        <rFont val="Calibri"/>
        <family val="2"/>
        <scheme val="minor"/>
      </rPr>
      <t xml:space="preserve">0 </t>
    </r>
    <r>
      <rPr>
        <sz val="11"/>
        <color theme="1"/>
        <rFont val="Calibri"/>
        <family val="2"/>
        <scheme val="minor"/>
      </rPr>
      <t>lutning
Loftgångar ingår</t>
    </r>
  </si>
  <si>
    <r>
      <t>Sadeltak 14</t>
    </r>
    <r>
      <rPr>
        <sz val="11"/>
        <color theme="1"/>
        <rFont val="Calibri"/>
        <family val="2"/>
      </rPr>
      <t>°</t>
    </r>
    <r>
      <rPr>
        <sz val="11"/>
        <color theme="1"/>
        <rFont val="Calibri"/>
        <family val="2"/>
        <scheme val="minor"/>
      </rPr>
      <t xml:space="preserve">         Skärmtak sadeltak 22°</t>
    </r>
  </si>
  <si>
    <t>Enl. sektion</t>
  </si>
  <si>
    <t>Takformer och taklutningar som kan erbjudas</t>
  </si>
  <si>
    <t>3-45 grader</t>
  </si>
  <si>
    <t>-</t>
  </si>
  <si>
    <t>Tillval</t>
  </si>
  <si>
    <t>De mesta</t>
  </si>
  <si>
    <t>Fönster - fabrikat och material/beklädnad</t>
  </si>
  <si>
    <t>NorDan Kipp-Dreh 3 glas 0,8</t>
  </si>
  <si>
    <t xml:space="preserve">Aluminium klädda träfönster
Harmoni Alu inåtgående 2+1
Vitmålat på insida, Ral 7004 utvändigt aluminium
2+1 2xenergi+ argon+VK
U-värde 0,9
</t>
  </si>
  <si>
    <t>Elitfönster</t>
  </si>
  <si>
    <t>Ej upphandlat, trä/ alu</t>
  </si>
  <si>
    <t>Inredning som ingår i priset (exemeplvis lekkojor, viss inredning etc)</t>
  </si>
  <si>
    <t>Se: Bilaga-L 8.4 Plan, sektion, takplan och fasadritningar koncept D
samt
 Bilaga-L 12.12 Rumsbeskrivning av ytskikt i typrum Flexator-Lekistan</t>
  </si>
  <si>
    <t>Se: Bilaga-P 8.4 Plan, sektion, takplan och fasadritningar koncept D
samt
 Bilaga-P 12.12 Rumsbeskrivning av ytskikt i typrum Flexator-Lekistan</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</si>
  <si>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</si>
  <si>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Pentry, gradäng, utrustning i WC/RWC, sittnisch</t>
  </si>
  <si>
    <t xml:space="preserve">Enl. ritning verksamhetsplan </t>
  </si>
  <si>
    <t xml:space="preserve">Ev. övrigt som ingår i priset (tex något som ej var kravställt men som ingår hos er) </t>
  </si>
  <si>
    <t>Golvvärme i samtliga ytor för vistelsezon</t>
  </si>
  <si>
    <t>Valfri komposition erbjuder en flexibilbel anpassning till tomt. Länk upp till 4m ingår. Golvvärme</t>
  </si>
  <si>
    <t>Enl. ritning verksamhetsplan. Golvvärme</t>
  </si>
  <si>
    <t xml:space="preserve">Leveranstid vid goda förutsättnignar. Avser tid från erhållet bygglov. </t>
  </si>
  <si>
    <t>6-8 månader</t>
  </si>
  <si>
    <t>16 månander</t>
  </si>
  <si>
    <t>18 månader</t>
  </si>
  <si>
    <t>10 månander</t>
  </si>
  <si>
    <t>Kontaktperson hos leverantören för kommuner/kommunala bolag  vid frågor kring förskolorna</t>
  </si>
  <si>
    <t xml:space="preserve">Ramon Fernandez
ramon.fernandez@flexator.se
08-470 08 56
</t>
  </si>
  <si>
    <t xml:space="preserve">Peter Axelsson
peter.axelsson@jsb.se
0739-10 00 86
</t>
  </si>
  <si>
    <t>Olika beroende på ort. 
Se länk nedan.</t>
  </si>
  <si>
    <t>Nicklas Hagervall
nicklas.hagervall@skanska.se
010-449 33 44</t>
  </si>
  <si>
    <t>Länk till planlösning och fasad på SKL Kommentus hemsida</t>
  </si>
  <si>
    <t>https://www.sklkommentus.se/globalassets/inkopscentral/ramavtal/filer-och-block/forskolebyggnader/bilder-o-ritningar/flexator-lekistan-koncept-d.pdf</t>
  </si>
  <si>
    <t>https://www.sklkommentus.se/globalassets/inkopscentral/ramavtal/filer-och-block/forskolebyggnader/bilder-o-ritningar/flexator-pilabo-koncept-d.pdf</t>
  </si>
  <si>
    <t>https://www.sklkommentus.se/globalassets/inkopscentral/ramavtal/filer-och-block/forskolebyggnader/bilder-o-ritningar/jsb-koncept-d.pdf</t>
  </si>
  <si>
    <t>https://www.sklkommentus.se/globalassets/inkopscentral/ramavtal/filer-och-block/forskolebyggnader/bilder-o-ritningar/peab-koncept-d.pdf</t>
  </si>
  <si>
    <t>https://www.sklkommentus.se/globalassets/inkopscentral/ramavtal/filer-och-block/forskolebyggnader/bilder-o-ritningar/skanska-koncept-d.pdf</t>
  </si>
  <si>
    <t xml:space="preserve">   </t>
  </si>
  <si>
    <t>Länk till hemsida med mer information och ritningar på byggnaden</t>
  </si>
  <si>
    <t>https://www.flexator.se/skr-ramavtal/</t>
  </si>
  <si>
    <t xml:space="preserve">https://jsb.se/tallen </t>
  </si>
  <si>
    <t>https://peab.se/produkter/entreprenad/flexibla-forskolekoncept-med-barnet-i-fokus/</t>
  </si>
  <si>
    <t>https://www.skanska.se/forskolor</t>
  </si>
  <si>
    <t>Samtliga koncept har:</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</si>
  <si>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</si>
  <si>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</si>
  <si>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</si>
  <si>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</si>
  <si>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</si>
  <si>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Rev  2022-01-20</t>
  </si>
  <si>
    <t xml:space="preserve">Ramavtal förskolebyggnader Adda Inköpscentral </t>
  </si>
  <si>
    <t>Ändringsdatum</t>
  </si>
  <si>
    <t>Vad har ändrats?</t>
  </si>
  <si>
    <t>Lagt till ändringslogg och mål för minskad klimatpåverkan 2022.</t>
  </si>
  <si>
    <t>Adapteo AB (Lekistan)</t>
  </si>
  <si>
    <t>Adapteo AB (Pilabo)</t>
  </si>
  <si>
    <t>Ny ramavtalsleverantör efter överlåtelse från Flexator till Adapteo AB</t>
  </si>
  <si>
    <t xml:space="preserve">Rev 2022-03-15
</t>
  </si>
  <si>
    <t>ingår</t>
  </si>
  <si>
    <t>Rev 2022-12-20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</si>
</sst>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2"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11"/>
      <color theme="1"/>
      <name val="Calibri"/>
      <family val="2"/>
    </font>
    <font>
      <vertAlign val="superscript"/>
      <sz val="11"/>
      <color theme="1"/>
      <name val="Calibri"/>
      <family val="2"/>
      <scheme val="minor"/>
    </font>
    <font>
      <u/>
      <sz val="11"/>
      <color theme="10"/>
      <name val="Calibri"/>
      <family val="2"/>
      <scheme val="minor"/>
    </font>
    <font>
      <b/>
      <u/>
      <sz val="11"/>
      <color theme="1"/>
      <name val="Calibri"/>
      <family val="2"/>
      <scheme val="minor"/>
    </font>
    <font>
      <b/>
      <sz val="11"/>
      <color rgb="FF000000"/>
      <name val="Calibri"/>
      <family val="2"/>
    </font>
    <font>
      <sz val="10"/>
      <color theme="1"/>
      <name val="Calibri"/>
      <family val="2"/>
      <scheme val="minor"/>
    </font>
    <font>
      <sz val="11"/>
      <color rgb="FF000000"/>
      <name val="Calibri"/>
      <family val="2"/>
      <scheme val="minor"/>
    </font>
    <font>
      <sz val="9"/>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9" tint="0.79998168889431442"/>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3" fillId="4" borderId="0" applyNumberFormat="0" applyBorder="0" applyAlignment="0" applyProtection="0"/>
  </cellStyleXfs>
  <cellXfs count="84">
    <xf numFmtId="0" fontId="0" fillId="0" borderId="0" xfId="0"/>
    <xf numFmtId="0" fontId="0" fillId="0" borderId="0" xfId="0" applyAlignment="1">
      <alignment wrapText="1"/>
    </xf>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0" fillId="0" borderId="0" xfId="0" applyAlignment="1">
      <alignment horizontal="right"/>
    </xf>
    <xf numFmtId="0" fontId="7" fillId="0" borderId="0" xfId="0" applyFont="1"/>
    <xf numFmtId="3" fontId="0" fillId="0" borderId="1" xfId="0" applyNumberFormat="1" applyBorder="1"/>
    <xf numFmtId="3" fontId="0" fillId="0" borderId="1" xfId="0" applyNumberFormat="1" applyBorder="1" applyAlignment="1">
      <alignment horizontal="right"/>
    </xf>
    <xf numFmtId="3" fontId="0" fillId="0" borderId="0" xfId="0" applyNumberFormat="1"/>
    <xf numFmtId="0" fontId="0" fillId="0" borderId="1" xfId="0" applyBorder="1"/>
    <xf numFmtId="2" fontId="0" fillId="0" borderId="1" xfId="0" applyNumberFormat="1" applyBorder="1"/>
    <xf numFmtId="0" fontId="0" fillId="0" borderId="1" xfId="0" applyBorder="1" applyAlignment="1">
      <alignment horizontal="right"/>
    </xf>
    <xf numFmtId="3" fontId="0" fillId="2" borderId="1" xfId="0" applyNumberFormat="1" applyFill="1" applyBorder="1" applyAlignment="1">
      <alignment horizontal="right"/>
    </xf>
    <xf numFmtId="0" fontId="0" fillId="2" borderId="1" xfId="0" applyFill="1" applyBorder="1"/>
    <xf numFmtId="2" fontId="0" fillId="2" borderId="1" xfId="0" applyNumberFormat="1" applyFill="1" applyBorder="1"/>
    <xf numFmtId="0" fontId="0" fillId="2" borderId="1" xfId="0" applyFill="1" applyBorder="1" applyAlignment="1">
      <alignment horizontal="right"/>
    </xf>
    <xf numFmtId="0" fontId="0" fillId="2" borderId="1" xfId="0" applyFill="1" applyBorder="1" applyAlignment="1">
      <alignment wrapText="1"/>
    </xf>
    <xf numFmtId="164" fontId="0" fillId="2" borderId="1" xfId="0" applyNumberFormat="1" applyFill="1" applyBorder="1"/>
    <xf numFmtId="3" fontId="0" fillId="0" borderId="0" xfId="0" applyNumberFormat="1" applyAlignment="1">
      <alignment horizontal="right"/>
    </xf>
    <xf numFmtId="165"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0" fillId="0" borderId="1" xfId="0" applyBorder="1" applyAlignment="1">
      <alignment horizontal="right" vertical="top" wrapText="1"/>
    </xf>
    <xf numFmtId="1" fontId="0" fillId="2" borderId="1" xfId="0" applyNumberFormat="1" applyFill="1" applyBorder="1" applyAlignment="1">
      <alignment horizontal="right"/>
    </xf>
    <xf numFmtId="0" fontId="0" fillId="2" borderId="1" xfId="0" applyFill="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right" vertical="top"/>
    </xf>
    <xf numFmtId="0" fontId="0" fillId="2" borderId="1" xfId="0" applyFill="1" applyBorder="1" applyAlignment="1">
      <alignment horizontal="right" vertical="top" wrapText="1"/>
    </xf>
    <xf numFmtId="0" fontId="0" fillId="0" borderId="1" xfId="0" applyBorder="1" applyAlignment="1">
      <alignment horizontal="right" vertical="top"/>
    </xf>
    <xf numFmtId="0" fontId="8" fillId="0" borderId="1" xfId="0" applyFont="1" applyBorder="1" applyAlignment="1">
      <alignment horizontal="left" vertical="top" wrapText="1"/>
    </xf>
    <xf numFmtId="164" fontId="0" fillId="2" borderId="2" xfId="0" applyNumberFormat="1" applyFill="1" applyBorder="1"/>
    <xf numFmtId="0" fontId="0" fillId="0" borderId="2" xfId="0" applyBorder="1"/>
    <xf numFmtId="0" fontId="0" fillId="2" borderId="2" xfId="0" applyFill="1" applyBorder="1" applyAlignment="1">
      <alignment horizontal="right"/>
    </xf>
    <xf numFmtId="165" fontId="0" fillId="0" borderId="2" xfId="1" applyNumberFormat="1" applyFont="1" applyFill="1" applyBorder="1"/>
    <xf numFmtId="0" fontId="0" fillId="2" borderId="2" xfId="0" applyFill="1" applyBorder="1" applyAlignment="1">
      <alignment wrapText="1"/>
    </xf>
    <xf numFmtId="165" fontId="0" fillId="0" borderId="0" xfId="1" applyNumberFormat="1" applyFont="1" applyFill="1" applyBorder="1"/>
    <xf numFmtId="164" fontId="0" fillId="0" borderId="0" xfId="0" applyNumberFormat="1"/>
    <xf numFmtId="2" fontId="0" fillId="2" borderId="1" xfId="0" applyNumberFormat="1" applyFill="1" applyBorder="1" applyAlignment="1">
      <alignment horizontal="right"/>
    </xf>
    <xf numFmtId="0" fontId="9" fillId="0" borderId="1" xfId="0" applyFont="1" applyBorder="1" applyAlignment="1">
      <alignment horizontal="left" vertical="top" wrapText="1"/>
    </xf>
    <xf numFmtId="2" fontId="0" fillId="2" borderId="1" xfId="0" applyNumberFormat="1" applyFill="1" applyBorder="1" applyAlignment="1">
      <alignment horizontal="right" vertical="top"/>
    </xf>
    <xf numFmtId="2" fontId="0" fillId="2" borderId="1" xfId="0" applyNumberFormat="1" applyFill="1" applyBorder="1" applyAlignment="1">
      <alignment horizontal="right" vertical="top" wrapText="1"/>
    </xf>
    <xf numFmtId="1" fontId="0" fillId="2" borderId="1" xfId="0" applyNumberFormat="1" applyFill="1" applyBorder="1"/>
    <xf numFmtId="1" fontId="0" fillId="0" borderId="1" xfId="0" applyNumberFormat="1" applyBorder="1"/>
    <xf numFmtId="1" fontId="0" fillId="2" borderId="1" xfId="0" applyNumberFormat="1" applyFill="1" applyBorder="1" applyAlignment="1">
      <alignment wrapText="1"/>
    </xf>
    <xf numFmtId="1" fontId="0" fillId="0" borderId="1" xfId="1" applyNumberFormat="1" applyFont="1" applyFill="1" applyBorder="1" applyAlignment="1">
      <alignment horizontal="right"/>
    </xf>
    <xf numFmtId="14" fontId="0" fillId="0" borderId="0" xfId="0" applyNumberFormat="1" applyAlignment="1">
      <alignment horizontal="left"/>
    </xf>
    <xf numFmtId="0" fontId="9" fillId="2" borderId="1" xfId="0" applyFont="1" applyFill="1" applyBorder="1" applyAlignment="1">
      <alignment horizontal="left" vertical="top" wrapText="1"/>
    </xf>
    <xf numFmtId="0" fontId="0" fillId="0" borderId="3" xfId="0" applyBorder="1"/>
    <xf numFmtId="0" fontId="0" fillId="0" borderId="3" xfId="0" applyBorder="1" applyAlignment="1">
      <alignment horizontal="right"/>
    </xf>
    <xf numFmtId="165" fontId="0" fillId="0" borderId="3" xfId="1" applyNumberFormat="1" applyFont="1" applyFill="1" applyBorder="1"/>
    <xf numFmtId="0" fontId="0" fillId="0" borderId="3" xfId="0" applyBorder="1" applyAlignment="1">
      <alignment wrapText="1"/>
    </xf>
    <xf numFmtId="164" fontId="0" fillId="0" borderId="3" xfId="0" applyNumberFormat="1" applyBorder="1"/>
    <xf numFmtId="0" fontId="6" fillId="0" borderId="1" xfId="2" applyFill="1" applyBorder="1" applyAlignment="1">
      <alignment horizontal="left" vertical="top" wrapText="1"/>
    </xf>
    <xf numFmtId="0" fontId="6" fillId="2" borderId="1" xfId="2" applyFill="1" applyBorder="1" applyAlignment="1">
      <alignment vertical="center" wrapText="1"/>
    </xf>
    <xf numFmtId="0" fontId="6" fillId="0" borderId="1" xfId="2" applyFill="1" applyBorder="1"/>
    <xf numFmtId="0" fontId="6" fillId="2" borderId="1" xfId="2" applyFill="1" applyBorder="1"/>
    <xf numFmtId="0" fontId="6" fillId="0" borderId="1" xfId="2" applyBorder="1"/>
    <xf numFmtId="3" fontId="0" fillId="0" borderId="1" xfId="0" applyNumberFormat="1" applyBorder="1" applyAlignment="1">
      <alignment horizontal="left" vertical="top" wrapText="1"/>
    </xf>
    <xf numFmtId="3" fontId="0" fillId="2" borderId="1" xfId="0" applyNumberFormat="1" applyFill="1" applyBorder="1" applyAlignment="1">
      <alignment horizontal="left" vertical="top" wrapText="1"/>
    </xf>
    <xf numFmtId="3" fontId="10" fillId="2" borderId="1" xfId="0" applyNumberFormat="1" applyFont="1" applyFill="1" applyBorder="1" applyAlignment="1">
      <alignment horizontal="left" vertical="top" wrapText="1"/>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0" fillId="0" borderId="0" xfId="0" applyAlignment="1">
      <alignment vertical="top"/>
    </xf>
    <xf numFmtId="0" fontId="0" fillId="0" borderId="6" xfId="0" applyBorder="1" applyAlignment="1">
      <alignment horizontal="left" vertical="top"/>
    </xf>
    <xf numFmtId="0" fontId="0" fillId="0" borderId="7" xfId="0" applyBorder="1" applyAlignment="1">
      <alignment horizontal="left" vertical="top" wrapText="1"/>
    </xf>
    <xf numFmtId="0" fontId="0" fillId="0" borderId="7" xfId="0" applyBorder="1"/>
    <xf numFmtId="0" fontId="0" fillId="0" borderId="8" xfId="0" applyBorder="1"/>
    <xf numFmtId="0" fontId="0" fillId="0" borderId="6" xfId="0" applyBorder="1"/>
    <xf numFmtId="0" fontId="0" fillId="0" borderId="9" xfId="0" applyBorder="1"/>
    <xf numFmtId="0" fontId="1" fillId="3" borderId="4" xfId="0" applyFont="1" applyFill="1" applyBorder="1" applyAlignment="1">
      <alignment horizontal="left"/>
    </xf>
    <xf numFmtId="0" fontId="1" fillId="3" borderId="5" xfId="0" applyFont="1" applyFill="1" applyBorder="1" applyAlignment="1">
      <alignment horizontal="left"/>
    </xf>
    <xf numFmtId="0" fontId="0" fillId="0" borderId="6" xfId="0" applyBorder="1" applyAlignment="1">
      <alignment horizontal="left"/>
    </xf>
    <xf numFmtId="3" fontId="3" fillId="4" borderId="1" xfId="3" applyNumberFormat="1" applyBorder="1"/>
    <xf numFmtId="3" fontId="3" fillId="4" borderId="1" xfId="3" applyNumberFormat="1" applyBorder="1" applyAlignment="1">
      <alignment horizontal="right"/>
    </xf>
    <xf numFmtId="0" fontId="1" fillId="2" borderId="10" xfId="0" applyFont="1" applyFill="1" applyBorder="1" applyAlignment="1">
      <alignment wrapText="1"/>
    </xf>
    <xf numFmtId="0" fontId="1" fillId="0" borderId="10" xfId="0" applyFont="1" applyBorder="1" applyAlignment="1">
      <alignment wrapText="1"/>
    </xf>
    <xf numFmtId="3" fontId="3" fillId="4" borderId="2" xfId="3" applyNumberFormat="1" applyBorder="1"/>
    <xf numFmtId="3" fontId="0" fillId="0" borderId="2" xfId="0" applyNumberFormat="1" applyBorder="1"/>
    <xf numFmtId="1" fontId="0" fillId="2" borderId="2" xfId="0" applyNumberFormat="1" applyFill="1" applyBorder="1" applyAlignment="1">
      <alignment horizontal="right"/>
    </xf>
    <xf numFmtId="3" fontId="0" fillId="2" borderId="2" xfId="0" applyNumberFormat="1" applyFill="1" applyBorder="1" applyAlignment="1">
      <alignment horizontal="right"/>
    </xf>
    <xf numFmtId="0" fontId="1" fillId="0" borderId="11" xfId="0" applyFont="1" applyBorder="1"/>
    <xf numFmtId="0" fontId="1" fillId="0" borderId="12" xfId="0" applyFont="1" applyBorder="1"/>
    <xf numFmtId="0" fontId="1" fillId="0" borderId="5" xfId="0" applyFont="1" applyBorder="1"/>
  </cellXfs>
  <cellStyles count="4">
    <cellStyle name="20 % - Dekorfärg6" xfId="3" builtinId="50"/>
    <cellStyle name="Hyperlänk" xfId="2" builtinId="8"/>
    <cellStyle name="Normal" xfId="0" builtinId="0"/>
    <cellStyle name="Tusen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of/AppData/Local/Microsoft/Windows/INetCache/Content.Outlook/4U90H4TV/Kopia%20av%20Bilaga%2003%20-%20Prisbilaga%20PEAB%20%20KB%202022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eskrifter prissättning"/>
      <sheetName val="Pris koncept B"/>
      <sheetName val="Pris koncept C"/>
      <sheetName val="Pris koncept D"/>
      <sheetName val="Index B"/>
      <sheetName val="Index C &amp; D"/>
    </sheetNames>
    <sheetDataSet>
      <sheetData sheetId="0"/>
      <sheetData sheetId="1">
        <row r="31">
          <cell r="W31">
            <v>-21344</v>
          </cell>
        </row>
      </sheetData>
      <sheetData sheetId="2">
        <row r="29">
          <cell r="V29">
            <v>-95796</v>
          </cell>
        </row>
      </sheetData>
      <sheetData sheetId="3">
        <row r="20">
          <cell r="V20">
            <v>44917680</v>
          </cell>
        </row>
        <row r="21">
          <cell r="V21">
            <v>44917680</v>
          </cell>
        </row>
        <row r="22">
          <cell r="V22">
            <v>48217320</v>
          </cell>
        </row>
        <row r="23">
          <cell r="V23">
            <v>47898000</v>
          </cell>
        </row>
        <row r="24">
          <cell r="V24">
            <v>51037980</v>
          </cell>
        </row>
        <row r="25">
          <cell r="V25">
            <v>49494600</v>
          </cell>
        </row>
        <row r="26">
          <cell r="V26">
            <v>49494600</v>
          </cell>
        </row>
        <row r="27">
          <cell r="V27">
            <v>49494600</v>
          </cell>
        </row>
        <row r="29">
          <cell r="V29">
            <v>-106440</v>
          </cell>
        </row>
        <row r="31">
          <cell r="V31">
            <v>138736</v>
          </cell>
        </row>
        <row r="32">
          <cell r="V32">
            <v>212880</v>
          </cell>
        </row>
        <row r="36">
          <cell r="V36">
            <v>106440</v>
          </cell>
        </row>
        <row r="37">
          <cell r="V37">
            <v>35125.199999999997</v>
          </cell>
        </row>
        <row r="38">
          <cell r="V38">
            <v>98989.2</v>
          </cell>
        </row>
        <row r="39">
          <cell r="V39">
            <v>52155.6</v>
          </cell>
        </row>
      </sheetData>
      <sheetData sheetId="4"/>
      <sheetData sheetId="5"/>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klkommentus.se/globalassets/inkopscentral/ramavtal/filer-och-block/forskolebyggnader/bilder-o-ritningar/peab-koncept-d.pdf" TargetMode="External"/><Relationship Id="rId13" Type="http://schemas.openxmlformats.org/officeDocument/2006/relationships/comments" Target="../comments1.xml"/><Relationship Id="rId3" Type="http://schemas.openxmlformats.org/officeDocument/2006/relationships/hyperlink" Target="https://peab.se/produkter/entreprenad/flexibla-forskolekoncept-med-barnet-i-fokus/" TargetMode="External"/><Relationship Id="rId7" Type="http://schemas.openxmlformats.org/officeDocument/2006/relationships/hyperlink" Target="https://www.sklkommentus.se/globalassets/inkopscentral/ramavtal/filer-och-block/forskolebyggnader/bilder-o-ritningar/jsb-koncept-d.pdf" TargetMode="External"/><Relationship Id="rId12" Type="http://schemas.openxmlformats.org/officeDocument/2006/relationships/vmlDrawing" Target="../drawings/vmlDrawing1.vml"/><Relationship Id="rId2" Type="http://schemas.openxmlformats.org/officeDocument/2006/relationships/hyperlink" Target="https://www.flexator.se/skr-ramavtal/" TargetMode="External"/><Relationship Id="rId1" Type="http://schemas.openxmlformats.org/officeDocument/2006/relationships/hyperlink" Target="https://www.flexator.se/skr-ramavtal/" TargetMode="External"/><Relationship Id="rId6" Type="http://schemas.openxmlformats.org/officeDocument/2006/relationships/hyperlink" Target="https://www.sklkommentus.se/globalassets/inkopscentral/ramavtal/filer-och-block/forskolebyggnader/bilder-o-ritningar/flexator-pilabo-koncept-d.pdf" TargetMode="External"/><Relationship Id="rId11" Type="http://schemas.openxmlformats.org/officeDocument/2006/relationships/printerSettings" Target="../printerSettings/printerSettings1.bin"/><Relationship Id="rId5" Type="http://schemas.openxmlformats.org/officeDocument/2006/relationships/hyperlink" Target="https://www.sklkommentus.se/globalassets/inkopscentral/ramavtal/filer-och-block/forskolebyggnader/bilder-o-ritningar/flexator-lekistan-koncept-d.pdf" TargetMode="External"/><Relationship Id="rId10" Type="http://schemas.openxmlformats.org/officeDocument/2006/relationships/hyperlink" Target="https://jsb.se/tallen" TargetMode="External"/><Relationship Id="rId4" Type="http://schemas.openxmlformats.org/officeDocument/2006/relationships/hyperlink" Target="https://www.skanska.se/forskolor" TargetMode="External"/><Relationship Id="rId9" Type="http://schemas.openxmlformats.org/officeDocument/2006/relationships/hyperlink" Target="https://www.sklkommentus.se/globalassets/inkopscentral/ramavtal/filer-och-block/forskolebyggnader/bilder-o-ritningar/skanska-koncept-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3"/>
  <sheetViews>
    <sheetView tabSelected="1" zoomScale="80" zoomScaleNormal="80" workbookViewId="0">
      <selection activeCell="I19" sqref="I19"/>
    </sheetView>
  </sheetViews>
  <sheetFormatPr defaultColWidth="9.140625" defaultRowHeight="15" x14ac:dyDescent="0.25"/>
  <cols>
    <col min="1" max="1" width="57.140625" customWidth="1"/>
    <col min="2" max="5" width="28.42578125" customWidth="1"/>
    <col min="6" max="6" width="40" customWidth="1"/>
    <col min="7" max="7" width="24.5703125" customWidth="1"/>
  </cols>
  <sheetData>
    <row r="1" spans="1:6" x14ac:dyDescent="0.25">
      <c r="A1" s="6" t="s">
        <v>0</v>
      </c>
      <c r="C1" s="5" t="s">
        <v>1</v>
      </c>
      <c r="D1" s="46">
        <v>44915</v>
      </c>
      <c r="E1" s="4" t="s">
        <v>164</v>
      </c>
    </row>
    <row r="2" spans="1:6" x14ac:dyDescent="0.25">
      <c r="A2" t="s">
        <v>2</v>
      </c>
    </row>
    <row r="3" spans="1:6" x14ac:dyDescent="0.25">
      <c r="A3" t="s">
        <v>3</v>
      </c>
    </row>
    <row r="4" spans="1:6" x14ac:dyDescent="0.25">
      <c r="A4" t="s">
        <v>4</v>
      </c>
    </row>
    <row r="5" spans="1:6" ht="21.95" customHeight="1" thickBot="1" x14ac:dyDescent="0.3">
      <c r="A5" s="3"/>
      <c r="B5" s="75" t="s">
        <v>168</v>
      </c>
      <c r="C5" s="76" t="s">
        <v>169</v>
      </c>
      <c r="D5" s="75" t="s">
        <v>5</v>
      </c>
      <c r="E5" s="76" t="s">
        <v>6</v>
      </c>
      <c r="F5" s="75" t="s">
        <v>7</v>
      </c>
    </row>
    <row r="6" spans="1:6" ht="15.75" thickBot="1" x14ac:dyDescent="0.3">
      <c r="A6" s="4" t="s">
        <v>8</v>
      </c>
      <c r="B6" s="81" t="s">
        <v>171</v>
      </c>
      <c r="C6" s="82" t="s">
        <v>171</v>
      </c>
      <c r="D6" s="82"/>
      <c r="E6" s="82" t="s">
        <v>163</v>
      </c>
      <c r="F6" s="83" t="s">
        <v>173</v>
      </c>
    </row>
    <row r="7" spans="1:6" x14ac:dyDescent="0.25">
      <c r="A7" t="s">
        <v>9</v>
      </c>
      <c r="B7" s="77">
        <v>33215559.960000001</v>
      </c>
      <c r="C7" s="78">
        <v>34671233.399999999</v>
      </c>
      <c r="D7" s="79" t="s">
        <v>10</v>
      </c>
      <c r="E7" s="78">
        <f>'[1]Pris koncept D'!V20</f>
        <v>44917680</v>
      </c>
      <c r="F7" s="80">
        <v>39942759.12624</v>
      </c>
    </row>
    <row r="8" spans="1:6" x14ac:dyDescent="0.25">
      <c r="A8" t="s">
        <v>11</v>
      </c>
      <c r="B8" s="73">
        <v>34316149.560000002</v>
      </c>
      <c r="C8" s="7">
        <v>34671233.399999999</v>
      </c>
      <c r="D8" s="24" t="s">
        <v>10</v>
      </c>
      <c r="E8" s="7">
        <f>'[1]Pris koncept D'!V21</f>
        <v>44917680</v>
      </c>
      <c r="F8" s="13">
        <v>39942759.12624</v>
      </c>
    </row>
    <row r="9" spans="1:6" x14ac:dyDescent="0.25">
      <c r="A9" t="s">
        <v>12</v>
      </c>
      <c r="B9" s="73">
        <v>34683048.240000002</v>
      </c>
      <c r="C9" s="7">
        <v>34671233.399999999</v>
      </c>
      <c r="D9" s="24"/>
      <c r="E9" s="7">
        <f>'[1]Pris koncept D'!V22</f>
        <v>48217320</v>
      </c>
      <c r="F9" s="13">
        <v>39942759.12624</v>
      </c>
    </row>
    <row r="10" spans="1:6" x14ac:dyDescent="0.25">
      <c r="A10" t="s">
        <v>13</v>
      </c>
      <c r="B10" s="73">
        <v>34683048.240000002</v>
      </c>
      <c r="C10" s="7">
        <v>34671233.399999999</v>
      </c>
      <c r="D10" s="24"/>
      <c r="E10" s="7">
        <f>'[1]Pris koncept D'!V23</f>
        <v>47898000</v>
      </c>
      <c r="F10" s="13">
        <v>39942759.12624</v>
      </c>
    </row>
    <row r="11" spans="1:6" x14ac:dyDescent="0.25">
      <c r="A11" t="s">
        <v>14</v>
      </c>
      <c r="B11" s="73">
        <v>34683048.240000002</v>
      </c>
      <c r="C11" s="7">
        <v>34671233.399999999</v>
      </c>
      <c r="D11" s="13">
        <v>54240000</v>
      </c>
      <c r="E11" s="7">
        <f>'[1]Pris koncept D'!V24</f>
        <v>51037980</v>
      </c>
      <c r="F11" s="13">
        <v>43936335.025560006</v>
      </c>
    </row>
    <row r="12" spans="1:6" x14ac:dyDescent="0.25">
      <c r="A12" t="s">
        <v>15</v>
      </c>
      <c r="B12" s="73">
        <v>34683048.240000002</v>
      </c>
      <c r="C12" s="7">
        <v>34671233.399999999</v>
      </c>
      <c r="D12" s="13">
        <v>55160000</v>
      </c>
      <c r="E12" s="7">
        <f>'[1]Pris koncept D'!V25</f>
        <v>49494600</v>
      </c>
      <c r="F12" s="13">
        <v>39942759.12624</v>
      </c>
    </row>
    <row r="13" spans="1:6" x14ac:dyDescent="0.25">
      <c r="A13" t="s">
        <v>16</v>
      </c>
      <c r="B13" s="73"/>
      <c r="C13" s="7">
        <v>37328508</v>
      </c>
      <c r="D13" s="24" t="s">
        <v>17</v>
      </c>
      <c r="E13" s="7">
        <f>'[1]Pris koncept D'!V26</f>
        <v>49494600</v>
      </c>
      <c r="F13" s="13">
        <v>39942759.12624</v>
      </c>
    </row>
    <row r="14" spans="1:6" x14ac:dyDescent="0.25">
      <c r="A14" t="s">
        <v>18</v>
      </c>
      <c r="B14" s="73"/>
      <c r="C14" s="7">
        <v>37328508</v>
      </c>
      <c r="D14" s="24" t="s">
        <v>19</v>
      </c>
      <c r="E14" s="7">
        <f>'[1]Pris koncept D'!V27</f>
        <v>49494600</v>
      </c>
      <c r="F14" s="13">
        <v>43936335.025560006</v>
      </c>
    </row>
    <row r="15" spans="1:6" x14ac:dyDescent="0.25">
      <c r="A15" s="4" t="s">
        <v>20</v>
      </c>
      <c r="B15" s="73"/>
      <c r="C15" s="7"/>
      <c r="D15" s="14"/>
      <c r="E15" s="10"/>
      <c r="F15" s="13"/>
    </row>
    <row r="16" spans="1:6" x14ac:dyDescent="0.25">
      <c r="A16" t="s">
        <v>21</v>
      </c>
      <c r="B16" s="73">
        <v>-495584.64</v>
      </c>
      <c r="C16" s="7">
        <v>-495584.64</v>
      </c>
      <c r="D16" s="13">
        <v>-880000</v>
      </c>
      <c r="E16" s="8">
        <f>'[1]Pris koncept D'!V29</f>
        <v>-106440</v>
      </c>
      <c r="F16" s="13">
        <v>-268338.43320000003</v>
      </c>
    </row>
    <row r="17" spans="1:6" x14ac:dyDescent="0.25">
      <c r="A17" t="s">
        <v>22</v>
      </c>
      <c r="B17" s="73">
        <v>237733.74</v>
      </c>
      <c r="C17" s="7">
        <v>237733.74</v>
      </c>
      <c r="D17" s="13" t="s">
        <v>23</v>
      </c>
      <c r="E17" s="8">
        <v>66525</v>
      </c>
      <c r="F17" s="13">
        <v>49117.600164000003</v>
      </c>
    </row>
    <row r="18" spans="1:6" x14ac:dyDescent="0.25">
      <c r="A18" t="s">
        <v>24</v>
      </c>
      <c r="B18" s="73">
        <v>40904.892</v>
      </c>
      <c r="C18" s="7">
        <v>40904.892</v>
      </c>
      <c r="D18" s="24" t="s">
        <v>25</v>
      </c>
      <c r="E18" s="8">
        <f>'[1]Pris koncept D'!V31</f>
        <v>138736</v>
      </c>
      <c r="F18" s="13">
        <v>31267.260912000005</v>
      </c>
    </row>
    <row r="19" spans="1:6" x14ac:dyDescent="0.25">
      <c r="A19" t="s">
        <v>26</v>
      </c>
      <c r="B19" s="73">
        <v>638640</v>
      </c>
      <c r="C19" s="7">
        <v>638640</v>
      </c>
      <c r="D19" s="24" t="s">
        <v>27</v>
      </c>
      <c r="E19" s="7">
        <f>'[1]Pris koncept D'!V32</f>
        <v>212880</v>
      </c>
      <c r="F19" s="13">
        <v>229837.70147999999</v>
      </c>
    </row>
    <row r="20" spans="1:6" x14ac:dyDescent="0.25">
      <c r="A20" t="s">
        <v>28</v>
      </c>
      <c r="B20" s="74" t="s">
        <v>29</v>
      </c>
      <c r="C20" s="8" t="s">
        <v>29</v>
      </c>
      <c r="D20" s="24" t="s">
        <v>29</v>
      </c>
      <c r="E20" s="8" t="s">
        <v>29</v>
      </c>
      <c r="F20" s="13">
        <v>0</v>
      </c>
    </row>
    <row r="21" spans="1:6" x14ac:dyDescent="0.25">
      <c r="A21" t="s">
        <v>30</v>
      </c>
      <c r="B21" s="74">
        <v>441726</v>
      </c>
      <c r="C21" s="7">
        <v>618416.4</v>
      </c>
      <c r="D21" s="24" t="s">
        <v>31</v>
      </c>
      <c r="E21" s="8" t="s">
        <v>29</v>
      </c>
      <c r="F21" s="13">
        <v>683679.66024000011</v>
      </c>
    </row>
    <row r="22" spans="1:6" x14ac:dyDescent="0.25">
      <c r="A22" t="s">
        <v>32</v>
      </c>
      <c r="B22" s="73">
        <v>-37999.08</v>
      </c>
      <c r="C22" s="7">
        <v>-71314.8</v>
      </c>
      <c r="D22" s="24" t="s">
        <v>33</v>
      </c>
      <c r="E22" s="10">
        <v>0</v>
      </c>
      <c r="F22" s="13">
        <v>-282338.69928000006</v>
      </c>
    </row>
    <row r="23" spans="1:6" x14ac:dyDescent="0.25">
      <c r="A23" t="s">
        <v>34</v>
      </c>
      <c r="B23" s="73">
        <v>31719.119999999999</v>
      </c>
      <c r="C23" s="7">
        <v>97073.279999999999</v>
      </c>
      <c r="D23" s="24" t="s">
        <v>35</v>
      </c>
      <c r="E23" s="7">
        <f>'[1]Pris koncept D'!V36</f>
        <v>106440</v>
      </c>
      <c r="F23" s="13">
        <v>256671.5448</v>
      </c>
    </row>
    <row r="24" spans="1:6" x14ac:dyDescent="0.25">
      <c r="A24" t="s">
        <v>36</v>
      </c>
      <c r="B24" s="73">
        <v>25332.720000000001</v>
      </c>
      <c r="C24" s="7">
        <v>107504.4</v>
      </c>
      <c r="D24" s="13" t="s">
        <v>37</v>
      </c>
      <c r="E24" s="7">
        <f>'[1]Pris koncept D'!V37</f>
        <v>35125.199999999997</v>
      </c>
      <c r="F24" s="13">
        <v>200670.48048</v>
      </c>
    </row>
    <row r="25" spans="1:6" x14ac:dyDescent="0.25">
      <c r="A25" t="s">
        <v>38</v>
      </c>
      <c r="B25" s="73">
        <v>31719.119999999999</v>
      </c>
      <c r="C25" s="7">
        <v>137094.72</v>
      </c>
      <c r="D25" s="13" t="s">
        <v>39</v>
      </c>
      <c r="E25" s="7">
        <f>'[1]Pris koncept D'!V38</f>
        <v>98989.2</v>
      </c>
      <c r="F25" s="13">
        <v>241504.58988000001</v>
      </c>
    </row>
    <row r="26" spans="1:6" x14ac:dyDescent="0.25">
      <c r="A26" t="s">
        <v>40</v>
      </c>
      <c r="B26" s="73">
        <v>50559</v>
      </c>
      <c r="C26" s="7">
        <v>88345.2</v>
      </c>
      <c r="D26" s="13" t="s">
        <v>41</v>
      </c>
      <c r="E26" s="7">
        <f>'[1]Pris koncept D'!V39</f>
        <v>52155.6</v>
      </c>
      <c r="F26" s="13">
        <v>175003.326</v>
      </c>
    </row>
    <row r="27" spans="1:6" x14ac:dyDescent="0.25">
      <c r="A27" t="s">
        <v>42</v>
      </c>
      <c r="B27" s="73">
        <v>952638</v>
      </c>
      <c r="C27" s="7">
        <v>952638</v>
      </c>
      <c r="D27" s="13" t="s">
        <v>29</v>
      </c>
      <c r="E27" s="8" t="s">
        <v>29</v>
      </c>
      <c r="F27" s="13" t="s">
        <v>172</v>
      </c>
    </row>
    <row r="28" spans="1:6" x14ac:dyDescent="0.25">
      <c r="A28" t="s">
        <v>43</v>
      </c>
      <c r="B28" s="19"/>
      <c r="C28" s="9"/>
      <c r="D28" s="19"/>
      <c r="E28" s="19"/>
      <c r="F28" s="19"/>
    </row>
    <row r="29" spans="1:6" x14ac:dyDescent="0.25">
      <c r="A29" t="s">
        <v>44</v>
      </c>
      <c r="B29" s="19"/>
      <c r="C29" s="9"/>
      <c r="D29" s="19"/>
      <c r="E29" s="19"/>
      <c r="F29" s="19"/>
    </row>
    <row r="30" spans="1:6" x14ac:dyDescent="0.25">
      <c r="A30" t="s">
        <v>45</v>
      </c>
    </row>
    <row r="31" spans="1:6" x14ac:dyDescent="0.25">
      <c r="A31" t="s">
        <v>46</v>
      </c>
    </row>
    <row r="32" spans="1:6" x14ac:dyDescent="0.25">
      <c r="A32" t="s">
        <v>47</v>
      </c>
      <c r="B32" s="37"/>
      <c r="D32" s="5"/>
      <c r="E32" s="36"/>
      <c r="F32" s="1"/>
    </row>
    <row r="33" spans="1:7" x14ac:dyDescent="0.25">
      <c r="A33" s="30" t="s">
        <v>48</v>
      </c>
      <c r="B33" s="52"/>
      <c r="C33" s="48"/>
      <c r="D33" s="49"/>
      <c r="E33" s="50"/>
      <c r="F33" s="51"/>
    </row>
    <row r="34" spans="1:7" x14ac:dyDescent="0.25">
      <c r="A34" s="26" t="s">
        <v>49</v>
      </c>
      <c r="B34" s="31">
        <v>1623</v>
      </c>
      <c r="C34" s="32">
        <v>1843</v>
      </c>
      <c r="D34" s="33">
        <v>1868.6</v>
      </c>
      <c r="E34" s="34">
        <f>886.6*2</f>
        <v>1773.2</v>
      </c>
      <c r="F34" s="35">
        <v>1841</v>
      </c>
      <c r="G34" s="9"/>
    </row>
    <row r="35" spans="1:7" x14ac:dyDescent="0.25">
      <c r="A35" s="26" t="s">
        <v>50</v>
      </c>
      <c r="B35" s="18">
        <v>1153.7</v>
      </c>
      <c r="C35" s="10">
        <v>1117.9000000000001</v>
      </c>
      <c r="D35" s="16" t="s">
        <v>51</v>
      </c>
      <c r="E35" s="20">
        <f>E34/2</f>
        <v>886.6</v>
      </c>
      <c r="F35" s="17">
        <v>974</v>
      </c>
    </row>
    <row r="36" spans="1:7" x14ac:dyDescent="0.25">
      <c r="A36" s="26" t="s">
        <v>52</v>
      </c>
      <c r="B36" s="42">
        <v>1513.4</v>
      </c>
      <c r="C36" s="43">
        <v>1716.3</v>
      </c>
      <c r="D36" s="24">
        <v>1721</v>
      </c>
      <c r="E36" s="43">
        <f>798.8+790.6</f>
        <v>1589.4</v>
      </c>
      <c r="F36" s="44">
        <v>1720</v>
      </c>
    </row>
    <row r="37" spans="1:7" x14ac:dyDescent="0.25">
      <c r="A37" s="26" t="s">
        <v>53</v>
      </c>
      <c r="B37" s="42">
        <v>680.6</v>
      </c>
      <c r="C37" s="43">
        <v>864.9</v>
      </c>
      <c r="D37" s="24">
        <v>787.1</v>
      </c>
      <c r="E37" s="43">
        <v>736.84</v>
      </c>
      <c r="F37" s="44">
        <v>812</v>
      </c>
    </row>
    <row r="38" spans="1:7" x14ac:dyDescent="0.25">
      <c r="A38" s="26" t="s">
        <v>54</v>
      </c>
      <c r="B38" s="42">
        <v>1007.8</v>
      </c>
      <c r="C38" s="43">
        <v>1227.2</v>
      </c>
      <c r="D38" s="24">
        <v>1239.2</v>
      </c>
      <c r="E38" s="45">
        <v>1037.5999999999999</v>
      </c>
      <c r="F38" s="44">
        <v>1301</v>
      </c>
    </row>
    <row r="39" spans="1:7" x14ac:dyDescent="0.25">
      <c r="A39" s="26" t="s">
        <v>55</v>
      </c>
      <c r="B39" s="42">
        <v>1471.4</v>
      </c>
      <c r="C39" s="43">
        <v>1679.5</v>
      </c>
      <c r="D39" s="24">
        <v>1660.4</v>
      </c>
      <c r="E39" s="43">
        <v>1239.82</v>
      </c>
      <c r="F39" s="44">
        <v>1551</v>
      </c>
    </row>
    <row r="40" spans="1:7" x14ac:dyDescent="0.25">
      <c r="A40" s="26" t="s">
        <v>56</v>
      </c>
      <c r="B40" s="15">
        <v>35.267000000000003</v>
      </c>
      <c r="C40" s="11">
        <v>54.494</v>
      </c>
      <c r="D40" s="38">
        <v>42.95</v>
      </c>
      <c r="E40" s="21">
        <v>55.6</v>
      </c>
      <c r="F40" s="17">
        <v>41.8</v>
      </c>
    </row>
    <row r="41" spans="1:7" x14ac:dyDescent="0.25">
      <c r="A41" s="26" t="s">
        <v>57</v>
      </c>
      <c r="B41" s="15">
        <v>35.267000000000003</v>
      </c>
      <c r="C41" s="12">
        <v>35.594000000000001</v>
      </c>
      <c r="D41" s="16">
        <v>36.299999999999997</v>
      </c>
      <c r="E41" s="10">
        <v>22.042999999999999</v>
      </c>
      <c r="F41" s="17">
        <v>26.4</v>
      </c>
    </row>
    <row r="42" spans="1:7" x14ac:dyDescent="0.25">
      <c r="A42" s="26" t="s">
        <v>58</v>
      </c>
      <c r="B42" s="15">
        <v>7.258</v>
      </c>
      <c r="C42" s="12">
        <v>8.0830000000000002</v>
      </c>
      <c r="D42" s="16">
        <v>7.1</v>
      </c>
      <c r="E42" s="10">
        <v>7.72</v>
      </c>
      <c r="F42" s="17">
        <v>7.51</v>
      </c>
    </row>
    <row r="43" spans="1:7" x14ac:dyDescent="0.25">
      <c r="A43" s="26" t="s">
        <v>59</v>
      </c>
      <c r="B43" s="15">
        <v>8.2750000000000004</v>
      </c>
      <c r="C43" s="10">
        <v>8.9960000000000004</v>
      </c>
      <c r="D43" s="16">
        <v>9.6999999999999993</v>
      </c>
      <c r="E43" s="10">
        <v>9.73</v>
      </c>
      <c r="F43" s="17">
        <v>9.98</v>
      </c>
    </row>
    <row r="44" spans="1:7" x14ac:dyDescent="0.25">
      <c r="A44" s="26" t="s">
        <v>60</v>
      </c>
      <c r="B44" s="40">
        <v>8.6</v>
      </c>
      <c r="C44" s="23">
        <v>9.5690000000000008</v>
      </c>
      <c r="D44" s="27">
        <v>11.25</v>
      </c>
      <c r="E44" s="23">
        <v>10.51</v>
      </c>
      <c r="F44" s="28">
        <v>9.98</v>
      </c>
    </row>
    <row r="45" spans="1:7" x14ac:dyDescent="0.25">
      <c r="A45" s="26" t="s">
        <v>61</v>
      </c>
      <c r="B45" s="40">
        <v>3.7410000000000001</v>
      </c>
      <c r="C45" s="23">
        <v>3.7410000000000001</v>
      </c>
      <c r="D45" s="27">
        <v>3.7</v>
      </c>
      <c r="E45" s="29">
        <v>3.4</v>
      </c>
      <c r="F45" s="28">
        <v>3.3</v>
      </c>
    </row>
    <row r="46" spans="1:7" x14ac:dyDescent="0.25">
      <c r="A46" s="26" t="s">
        <v>62</v>
      </c>
      <c r="B46" s="41" t="s">
        <v>63</v>
      </c>
      <c r="C46" s="23" t="s">
        <v>63</v>
      </c>
      <c r="D46" s="28" t="s">
        <v>64</v>
      </c>
      <c r="E46" s="23">
        <v>2.7</v>
      </c>
      <c r="F46" s="28">
        <v>2.7</v>
      </c>
    </row>
    <row r="47" spans="1:7" x14ac:dyDescent="0.25">
      <c r="A47" s="26" t="s">
        <v>65</v>
      </c>
      <c r="B47" s="40">
        <v>0.25</v>
      </c>
      <c r="C47" s="23">
        <v>0.25</v>
      </c>
      <c r="D47" s="28" t="s">
        <v>66</v>
      </c>
      <c r="E47" s="23">
        <v>0.2</v>
      </c>
      <c r="F47" s="28">
        <v>0.25</v>
      </c>
    </row>
    <row r="48" spans="1:7" ht="30" x14ac:dyDescent="0.25">
      <c r="A48" s="26" t="s">
        <v>67</v>
      </c>
      <c r="B48" s="25" t="s">
        <v>68</v>
      </c>
      <c r="C48" s="22" t="s">
        <v>68</v>
      </c>
      <c r="D48" s="25" t="s">
        <v>69</v>
      </c>
      <c r="E48" s="22" t="s">
        <v>70</v>
      </c>
      <c r="F48" s="25" t="s">
        <v>71</v>
      </c>
    </row>
    <row r="49" spans="1:38" ht="36.6" customHeight="1" x14ac:dyDescent="0.25">
      <c r="A49" s="26" t="s">
        <v>72</v>
      </c>
      <c r="B49" s="25" t="s">
        <v>73</v>
      </c>
      <c r="C49" s="22" t="s">
        <v>73</v>
      </c>
      <c r="D49" s="25" t="s">
        <v>74</v>
      </c>
      <c r="E49" s="22" t="s">
        <v>74</v>
      </c>
      <c r="F49" s="25" t="s">
        <v>75</v>
      </c>
    </row>
    <row r="50" spans="1:38" ht="210.95" customHeight="1" x14ac:dyDescent="0.25">
      <c r="A50" s="26" t="s">
        <v>76</v>
      </c>
      <c r="B50" s="25" t="s">
        <v>77</v>
      </c>
      <c r="C50" s="22" t="s">
        <v>77</v>
      </c>
      <c r="D50" s="25" t="s">
        <v>78</v>
      </c>
      <c r="E50" s="22" t="s">
        <v>79</v>
      </c>
      <c r="F50" s="25" t="s">
        <v>80</v>
      </c>
    </row>
    <row r="51" spans="1:38" ht="252.95" customHeight="1" x14ac:dyDescent="0.25">
      <c r="A51" s="26" t="s">
        <v>81</v>
      </c>
      <c r="B51" s="25" t="s">
        <v>82</v>
      </c>
      <c r="C51" s="22" t="s">
        <v>82</v>
      </c>
      <c r="D51" s="25" t="s">
        <v>83</v>
      </c>
      <c r="E51" s="22" t="s">
        <v>84</v>
      </c>
      <c r="F51" s="25" t="s">
        <v>85</v>
      </c>
    </row>
    <row r="52" spans="1:38" s="26" customFormat="1" ht="156" customHeight="1" x14ac:dyDescent="0.25">
      <c r="A52" s="26" t="s">
        <v>86</v>
      </c>
      <c r="B52" s="59">
        <v>364117</v>
      </c>
      <c r="C52" s="58">
        <v>410810</v>
      </c>
      <c r="D52" s="59">
        <v>430809.92</v>
      </c>
      <c r="E52" s="58">
        <v>427172</v>
      </c>
      <c r="F52" s="60">
        <v>459609</v>
      </c>
      <c r="G52"/>
      <c r="H52"/>
      <c r="I52"/>
      <c r="J52"/>
      <c r="K52"/>
      <c r="L52"/>
      <c r="M52"/>
      <c r="N52"/>
      <c r="O52"/>
      <c r="P52"/>
      <c r="Q52"/>
      <c r="R52"/>
      <c r="S52"/>
      <c r="T52"/>
      <c r="U52"/>
      <c r="V52"/>
      <c r="W52"/>
      <c r="X52"/>
      <c r="Y52"/>
      <c r="Z52"/>
      <c r="AA52"/>
      <c r="AB52"/>
      <c r="AC52"/>
      <c r="AD52"/>
      <c r="AE52"/>
      <c r="AF52"/>
      <c r="AG52"/>
      <c r="AH52"/>
      <c r="AI52"/>
      <c r="AJ52"/>
      <c r="AK52"/>
      <c r="AL52"/>
    </row>
    <row r="53" spans="1:38" ht="30" x14ac:dyDescent="0.25">
      <c r="A53" s="26" t="s">
        <v>87</v>
      </c>
      <c r="B53" s="25">
        <v>18.8</v>
      </c>
      <c r="C53" s="22">
        <v>16.5</v>
      </c>
      <c r="D53" s="25" t="s">
        <v>88</v>
      </c>
      <c r="E53" s="22">
        <v>17.600000000000001</v>
      </c>
      <c r="F53" s="25">
        <v>18.7</v>
      </c>
    </row>
    <row r="54" spans="1:38" ht="60" x14ac:dyDescent="0.25">
      <c r="A54" s="26" t="s">
        <v>89</v>
      </c>
      <c r="B54" s="25" t="s">
        <v>90</v>
      </c>
      <c r="C54" s="22" t="s">
        <v>91</v>
      </c>
      <c r="D54" s="25" t="s">
        <v>92</v>
      </c>
      <c r="E54" s="22">
        <v>52.1</v>
      </c>
      <c r="F54" s="25">
        <v>65.3</v>
      </c>
    </row>
    <row r="55" spans="1:38" ht="30" customHeight="1" x14ac:dyDescent="0.25">
      <c r="A55" s="26" t="s">
        <v>93</v>
      </c>
      <c r="B55" s="25" t="s">
        <v>94</v>
      </c>
      <c r="C55" s="22" t="s">
        <v>94</v>
      </c>
      <c r="D55" s="25" t="s">
        <v>95</v>
      </c>
      <c r="E55" s="22" t="s">
        <v>95</v>
      </c>
      <c r="F55" s="25" t="s">
        <v>96</v>
      </c>
    </row>
    <row r="56" spans="1:38" ht="75" x14ac:dyDescent="0.25">
      <c r="A56" s="26" t="s">
        <v>97</v>
      </c>
      <c r="B56" s="25" t="s">
        <v>98</v>
      </c>
      <c r="C56" s="22" t="s">
        <v>98</v>
      </c>
      <c r="D56" s="25" t="s">
        <v>99</v>
      </c>
      <c r="E56" s="22" t="s">
        <v>100</v>
      </c>
      <c r="F56" s="25" t="s">
        <v>101</v>
      </c>
    </row>
    <row r="57" spans="1:38" ht="35.85" customHeight="1" x14ac:dyDescent="0.25">
      <c r="A57" s="26" t="s">
        <v>102</v>
      </c>
      <c r="B57" s="25"/>
      <c r="C57" s="22"/>
      <c r="D57" s="25" t="s">
        <v>103</v>
      </c>
      <c r="E57" s="22" t="s">
        <v>103</v>
      </c>
      <c r="F57" s="25" t="s">
        <v>103</v>
      </c>
    </row>
    <row r="58" spans="1:38" ht="45" customHeight="1" x14ac:dyDescent="0.25">
      <c r="A58" s="26" t="s">
        <v>104</v>
      </c>
      <c r="B58" s="25" t="s">
        <v>105</v>
      </c>
      <c r="C58" s="22" t="s">
        <v>105</v>
      </c>
      <c r="D58" s="25" t="s">
        <v>106</v>
      </c>
      <c r="E58" s="22" t="s">
        <v>107</v>
      </c>
      <c r="F58" s="25" t="s">
        <v>108</v>
      </c>
    </row>
    <row r="59" spans="1:38" ht="63.6" customHeight="1" x14ac:dyDescent="0.25">
      <c r="A59" s="26" t="s">
        <v>109</v>
      </c>
      <c r="B59" s="25" t="s">
        <v>110</v>
      </c>
      <c r="C59" s="22" t="s">
        <v>111</v>
      </c>
      <c r="D59" s="25" t="s">
        <v>112</v>
      </c>
      <c r="E59" s="22" t="s">
        <v>113</v>
      </c>
      <c r="F59" s="25" t="s">
        <v>114</v>
      </c>
    </row>
    <row r="60" spans="1:38" ht="92.1" customHeight="1" x14ac:dyDescent="0.25">
      <c r="A60" s="26" t="s">
        <v>115</v>
      </c>
      <c r="B60" s="25" t="s">
        <v>116</v>
      </c>
      <c r="C60" s="22" t="s">
        <v>116</v>
      </c>
      <c r="D60" s="25" t="s">
        <v>117</v>
      </c>
      <c r="E60" s="22" t="s">
        <v>118</v>
      </c>
      <c r="F60" s="25" t="s">
        <v>119</v>
      </c>
    </row>
    <row r="61" spans="1:38" ht="107.1" customHeight="1" x14ac:dyDescent="0.25">
      <c r="A61" s="26" t="s">
        <v>120</v>
      </c>
      <c r="B61" s="25" t="s">
        <v>121</v>
      </c>
      <c r="C61" s="22" t="s">
        <v>121</v>
      </c>
      <c r="D61" s="25" t="s">
        <v>122</v>
      </c>
      <c r="E61" s="22" t="s">
        <v>123</v>
      </c>
      <c r="F61" s="25" t="s">
        <v>124</v>
      </c>
    </row>
    <row r="62" spans="1:38" ht="285.95" customHeight="1" x14ac:dyDescent="0.25">
      <c r="A62" s="26" t="s">
        <v>125</v>
      </c>
      <c r="B62" s="25" t="s">
        <v>126</v>
      </c>
      <c r="C62" s="22" t="s">
        <v>127</v>
      </c>
      <c r="D62" s="47" t="s">
        <v>128</v>
      </c>
      <c r="E62" s="39" t="s">
        <v>129</v>
      </c>
      <c r="F62" s="25" t="s">
        <v>130</v>
      </c>
    </row>
    <row r="63" spans="1:38" ht="128.44999999999999" customHeight="1" x14ac:dyDescent="0.25">
      <c r="A63" s="26" t="s">
        <v>131</v>
      </c>
      <c r="B63" s="25"/>
      <c r="C63" s="22"/>
      <c r="D63" s="25" t="s">
        <v>132</v>
      </c>
      <c r="E63" s="22" t="s">
        <v>133</v>
      </c>
      <c r="F63" s="25" t="s">
        <v>134</v>
      </c>
    </row>
    <row r="64" spans="1:38" ht="39.200000000000003" customHeight="1" x14ac:dyDescent="0.25">
      <c r="A64" s="1" t="s">
        <v>135</v>
      </c>
      <c r="B64" s="25" t="s">
        <v>136</v>
      </c>
      <c r="C64" s="22" t="s">
        <v>136</v>
      </c>
      <c r="D64" s="25" t="s">
        <v>137</v>
      </c>
      <c r="E64" s="22" t="s">
        <v>138</v>
      </c>
      <c r="F64" s="25" t="s">
        <v>139</v>
      </c>
    </row>
    <row r="65" spans="1:7" ht="60" x14ac:dyDescent="0.25">
      <c r="A65" s="3" t="s">
        <v>140</v>
      </c>
      <c r="B65" s="25" t="s">
        <v>141</v>
      </c>
      <c r="C65" s="22" t="s">
        <v>141</v>
      </c>
      <c r="D65" s="25" t="s">
        <v>142</v>
      </c>
      <c r="E65" s="22" t="s">
        <v>143</v>
      </c>
      <c r="F65" s="25" t="s">
        <v>144</v>
      </c>
    </row>
    <row r="66" spans="1:7" x14ac:dyDescent="0.25">
      <c r="A66" s="3" t="s">
        <v>145</v>
      </c>
      <c r="B66" s="56" t="s">
        <v>146</v>
      </c>
      <c r="C66" s="57" t="s">
        <v>147</v>
      </c>
      <c r="D66" s="56" t="s">
        <v>148</v>
      </c>
      <c r="E66" s="55" t="s">
        <v>149</v>
      </c>
      <c r="F66" s="56" t="s">
        <v>150</v>
      </c>
      <c r="G66" t="s">
        <v>151</v>
      </c>
    </row>
    <row r="67" spans="1:7" ht="30" x14ac:dyDescent="0.25">
      <c r="A67" s="3" t="s">
        <v>152</v>
      </c>
      <c r="B67" s="54" t="s">
        <v>153</v>
      </c>
      <c r="C67" s="53" t="s">
        <v>153</v>
      </c>
      <c r="D67" s="56" t="s">
        <v>154</v>
      </c>
      <c r="E67" s="55" t="s">
        <v>155</v>
      </c>
      <c r="F67" s="56" t="s">
        <v>156</v>
      </c>
      <c r="G67" t="s">
        <v>151</v>
      </c>
    </row>
    <row r="68" spans="1:7" x14ac:dyDescent="0.25">
      <c r="A68" s="2" t="s">
        <v>157</v>
      </c>
    </row>
    <row r="69" spans="1:7" x14ac:dyDescent="0.25">
      <c r="A69" s="2" t="s">
        <v>158</v>
      </c>
    </row>
    <row r="70" spans="1:7" x14ac:dyDescent="0.25">
      <c r="A70" s="2" t="s">
        <v>159</v>
      </c>
    </row>
    <row r="71" spans="1:7" x14ac:dyDescent="0.25">
      <c r="A71" s="2" t="s">
        <v>160</v>
      </c>
    </row>
    <row r="72" spans="1:7" x14ac:dyDescent="0.25">
      <c r="A72" s="2" t="s">
        <v>161</v>
      </c>
    </row>
    <row r="73" spans="1:7" x14ac:dyDescent="0.25">
      <c r="A73" s="2" t="s">
        <v>162</v>
      </c>
    </row>
    <row r="74" spans="1:7" ht="15.75" thickBot="1" x14ac:dyDescent="0.3">
      <c r="A74" s="2"/>
    </row>
    <row r="75" spans="1:7" s="63" customFormat="1" ht="15.75" thickBot="1" x14ac:dyDescent="0.3">
      <c r="A75" s="61" t="s">
        <v>165</v>
      </c>
      <c r="B75" s="62" t="s">
        <v>166</v>
      </c>
    </row>
    <row r="76" spans="1:7" s="63" customFormat="1" ht="45" x14ac:dyDescent="0.25">
      <c r="A76" s="64">
        <v>220621</v>
      </c>
      <c r="B76" s="65" t="s">
        <v>167</v>
      </c>
    </row>
    <row r="77" spans="1:7" x14ac:dyDescent="0.25">
      <c r="A77" s="68"/>
      <c r="B77" s="66"/>
    </row>
    <row r="78" spans="1:7" x14ac:dyDescent="0.25">
      <c r="A78" s="68"/>
      <c r="B78" s="66"/>
    </row>
    <row r="79" spans="1:7" x14ac:dyDescent="0.25">
      <c r="A79" s="68"/>
      <c r="B79" s="66"/>
    </row>
    <row r="80" spans="1:7" x14ac:dyDescent="0.25">
      <c r="A80" s="68"/>
      <c r="B80" s="66"/>
    </row>
    <row r="81" spans="1:2" x14ac:dyDescent="0.25">
      <c r="A81" s="68"/>
      <c r="B81" s="66"/>
    </row>
    <row r="82" spans="1:2" x14ac:dyDescent="0.25">
      <c r="A82" s="68"/>
      <c r="B82" s="66"/>
    </row>
    <row r="83" spans="1:2" x14ac:dyDescent="0.25">
      <c r="A83" s="68"/>
      <c r="B83" s="66"/>
    </row>
    <row r="84" spans="1:2" x14ac:dyDescent="0.25">
      <c r="A84" s="68"/>
      <c r="B84" s="66"/>
    </row>
    <row r="85" spans="1:2" x14ac:dyDescent="0.25">
      <c r="A85" s="68"/>
      <c r="B85" s="66"/>
    </row>
    <row r="86" spans="1:2" x14ac:dyDescent="0.25">
      <c r="A86" s="68"/>
      <c r="B86" s="66"/>
    </row>
    <row r="87" spans="1:2" x14ac:dyDescent="0.25">
      <c r="A87" s="68"/>
      <c r="B87" s="66"/>
    </row>
    <row r="88" spans="1:2" x14ac:dyDescent="0.25">
      <c r="A88" s="68"/>
      <c r="B88" s="66"/>
    </row>
    <row r="89" spans="1:2" x14ac:dyDescent="0.25">
      <c r="A89" s="68"/>
      <c r="B89" s="66"/>
    </row>
    <row r="90" spans="1:2" x14ac:dyDescent="0.25">
      <c r="A90" s="68"/>
      <c r="B90" s="66"/>
    </row>
    <row r="91" spans="1:2" x14ac:dyDescent="0.25">
      <c r="A91" s="68"/>
      <c r="B91" s="66"/>
    </row>
    <row r="92" spans="1:2" x14ac:dyDescent="0.25">
      <c r="A92" s="68"/>
      <c r="B92" s="66"/>
    </row>
    <row r="93" spans="1:2" x14ac:dyDescent="0.25">
      <c r="A93" s="68"/>
      <c r="B93" s="66"/>
    </row>
    <row r="94" spans="1:2" x14ac:dyDescent="0.25">
      <c r="A94" s="68"/>
      <c r="B94" s="66"/>
    </row>
    <row r="95" spans="1:2" x14ac:dyDescent="0.25">
      <c r="A95" s="68"/>
      <c r="B95" s="66"/>
    </row>
    <row r="96" spans="1:2" x14ac:dyDescent="0.25">
      <c r="A96" s="68"/>
      <c r="B96" s="66"/>
    </row>
    <row r="97" spans="1:2" x14ac:dyDescent="0.25">
      <c r="A97" s="68"/>
      <c r="B97" s="66"/>
    </row>
    <row r="98" spans="1:2" x14ac:dyDescent="0.25">
      <c r="A98" s="68"/>
      <c r="B98" s="66"/>
    </row>
    <row r="99" spans="1:2" x14ac:dyDescent="0.25">
      <c r="A99" s="68"/>
      <c r="B99" s="66"/>
    </row>
    <row r="100" spans="1:2" x14ac:dyDescent="0.25">
      <c r="A100" s="68"/>
      <c r="B100" s="66"/>
    </row>
    <row r="101" spans="1:2" x14ac:dyDescent="0.25">
      <c r="A101" s="68"/>
      <c r="B101" s="66"/>
    </row>
    <row r="102" spans="1:2" x14ac:dyDescent="0.25">
      <c r="A102" s="68"/>
      <c r="B102" s="66"/>
    </row>
    <row r="103" spans="1:2" ht="15.75" thickBot="1" x14ac:dyDescent="0.3">
      <c r="A103" s="69"/>
      <c r="B103" s="67"/>
    </row>
  </sheetData>
  <hyperlinks>
    <hyperlink ref="B67" r:id="rId1" xr:uid="{00000000-0004-0000-0000-000000000000}"/>
    <hyperlink ref="C67" r:id="rId2" xr:uid="{00000000-0004-0000-0000-000001000000}"/>
    <hyperlink ref="E67" r:id="rId3" xr:uid="{00000000-0004-0000-0000-000002000000}"/>
    <hyperlink ref="F67" r:id="rId4" xr:uid="{00000000-0004-0000-0000-000003000000}"/>
    <hyperlink ref="B66" r:id="rId5" xr:uid="{00000000-0004-0000-0000-000004000000}"/>
    <hyperlink ref="C66" r:id="rId6" xr:uid="{00000000-0004-0000-0000-000005000000}"/>
    <hyperlink ref="D66" r:id="rId7" xr:uid="{00000000-0004-0000-0000-000008000000}"/>
    <hyperlink ref="E66" r:id="rId8" xr:uid="{00000000-0004-0000-0000-000009000000}"/>
    <hyperlink ref="F66" r:id="rId9" xr:uid="{00000000-0004-0000-0000-00000A000000}"/>
    <hyperlink ref="D67" r:id="rId10" xr:uid="{00000000-0004-0000-0000-00000D000000}"/>
  </hyperlinks>
  <pageMargins left="0.7" right="0.7" top="0.75" bottom="0.75" header="0.3" footer="0.3"/>
  <pageSetup paperSize="9" orientation="portrait"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3CB0-4A1E-4207-904B-6B10E9FBCFF1}">
  <dimension ref="A1:B2"/>
  <sheetViews>
    <sheetView workbookViewId="0">
      <selection activeCell="A2" sqref="A2:G2"/>
    </sheetView>
  </sheetViews>
  <sheetFormatPr defaultRowHeight="15" x14ac:dyDescent="0.25"/>
  <cols>
    <col min="1" max="1" width="21.85546875" customWidth="1"/>
    <col min="2" max="2" width="21" customWidth="1"/>
  </cols>
  <sheetData>
    <row r="1" spans="1:2" ht="15.75" thickBot="1" x14ac:dyDescent="0.3">
      <c r="A1" s="70" t="s">
        <v>165</v>
      </c>
      <c r="B1" s="71" t="s">
        <v>166</v>
      </c>
    </row>
    <row r="2" spans="1:2" x14ac:dyDescent="0.25">
      <c r="A2" s="72">
        <v>220826</v>
      </c>
      <c r="B2" t="s">
        <v>170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3ECC8E-AEB2-45F5-B746-0583A173BF9F}">
  <ds:schemaRefs>
    <ds:schemaRef ds:uri="http://schemas.microsoft.com/sharepoint/v3/contenttype/forms"/>
  </ds:schemaRefs>
</ds:datastoreItem>
</file>

<file path=customXml/itemProps2.xml><?xml version="1.0" encoding="utf-8"?>
<ds:datastoreItem xmlns:ds="http://schemas.openxmlformats.org/officeDocument/2006/customXml" ds:itemID="{6E230478-17FD-4043-8734-1692AF219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49B28-C7CC-40AB-B835-A915781DAD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D</vt:lpstr>
      <vt:lpstr>ändringslogg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Löfgren Petter</cp:lastModifiedBy>
  <cp:revision/>
  <dcterms:created xsi:type="dcterms:W3CDTF">2020-02-20T15:28:06Z</dcterms:created>
  <dcterms:modified xsi:type="dcterms:W3CDTF">2022-12-20T07:10:46Z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